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<sst xmlns="http://schemas.openxmlformats.org/spreadsheetml/2006/main" count="1008" uniqueCount="556">
  <si>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</si>
  <si>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</si>
  <si>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</si>
  <si>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</si>
  <si>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</si>
  <si>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</si>
  <si>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</si>
  <si>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</si>
  <si>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</si>
  <si>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</si>
  <si>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</si>
  <si>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</si>
  <si>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</si>
  <si>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</si>
  <si>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</si>
  <si>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</si>
  <si>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</si>
  <si>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</si>
  <si>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</si>
  <si>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</si>
  <si>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</si>
  <si>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</si>
  <si>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</si>
  <si>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</si>
  <si>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</si>
  <si>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</si>
  <si>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</si>
  <si>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</si>
  <si>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</si>
  <si>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</si>
  <si>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</si>
  <si>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</si>
  <si>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</si>
  <si>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</si>
  <si>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</si>
  <si>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</si>
  <si>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</si>
  <si>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</si>
  <si>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</si>
  <si>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</si>
  <si>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</si>
  <si>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</si>
  <si>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</si>
  <si>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</si>
  <si>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</si>
  <si>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</si>
  <si>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</si>
  <si>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</si>
  <si>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</si>
  <si>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</si>
  <si>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</si>
  <si>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</si>
  <si>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</si>
  <si>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</si>
  <si>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</si>
  <si>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</si>
  <si>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</si>
  <si>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</si>
  <si>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</si>
  <si>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</si>
  <si>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</si>
  <si>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</si>
  <si>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</si>
  <si>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</si>
  <si>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</si>
  <si>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</si>
  <si>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</si>
  <si>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</si>
  <si>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</si>
  <si>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</si>
  <si>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</si>
  <si>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</si>
  <si>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</si>
  <si>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</si>
  <si>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</si>
  <si>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</si>
  <si>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</si>
  <si>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</si>
  <si>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</si>
  <si>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</si>
  <si>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</si>
  <si>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</si>
  <si>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</si>
  <si>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</si>
  <si>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</si>
  <si>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</si>
  <si>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</si>
  <si>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</si>
  <si>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</si>
  <si>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</si>
  <si>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</si>
  <si>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</si>
  <si>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</si>
  <si>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</si>
  <si>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</si>
  <si>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</si>
  <si>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</si>
  <si>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</si>
  <si>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</si>
  <si>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</si>
  <si>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</si>
  <si>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</si>
  <si>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</si>
  <si>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</si>
  <si>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</si>
  <si>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</si>
  <si>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</si>
  <si>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</si>
  <si>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</si>
  <si>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</si>
  <si>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</si>
  <si>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</si>
  <si>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</si>
  <si>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</si>
  <si>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</si>
  <si>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</si>
  <si>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</si>
  <si>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</si>
  <si>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</si>
  <si>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</si>
  <si>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</si>
  <si>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</si>
  <si>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</si>
  <si>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</si>
  <si>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</si>
  <si>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</si>
  <si>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</si>
  <si>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</si>
  <si>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</si>
  <si>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</si>
  <si>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</si>
  <si>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</si>
  <si>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</si>
  <si>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</si>
  <si>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</si>
  <si>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</si>
  <si>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</si>
  <si>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</si>
  <si>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</si>
  <si>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</si>
  <si>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</si>
  <si>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</si>
  <si>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</si>
  <si>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</si>
  <si>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</si>
  <si>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</si>
  <si>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</si>
  <si>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</si>
  <si>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</si>
  <si>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</si>
  <si>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</si>
  <si>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</si>
  <si>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</si>
  <si>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</si>
  <si>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</si>
  <si>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</si>
  <si>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</si>
  <si>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</si>
  <si>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</si>
  <si>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</si>
  <si>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</si>
  <si>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</si>
  <si>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</si>
  <si>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</si>
  <si>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</si>
  <si>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</si>
  <si>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</si>
  <si>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</si>
  <si>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</si>
  <si>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</si>
  <si>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</si>
  <si>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</si>
  <si>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</si>
  <si>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</si>
  <si>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</si>
  <si>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</si>
  <si>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</si>
  <si>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</si>
  <si>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</si>
  <si>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</si>
  <si>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</si>
  <si>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</si>
  <si>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</si>
  <si>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</si>
  <si>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</si>
  <si>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</si>
  <si>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</si>
  <si>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</si>
  <si>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</si>
  <si>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</si>
  <si>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</si>
  <si>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</si>
  <si>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</si>
  <si>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</si>
  <si>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</si>
  <si>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</si>
  <si>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栃木県大田原市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</si>
  <si>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</si>
  <si>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</si>
  <si>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</si>
  <si>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</si>
  <si>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</si>
  <si>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</si>
  <si>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</si>
  <si>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</si>
  <si>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</si>
  <si>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</si>
  <si>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</si>
  <si>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</si>
  <si>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</si>
  <si>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</si>
  <si>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</si>
  <si>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</si>
  <si>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</si>
  <si>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</si>
  <si>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</si>
  <si>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</si>
  <si>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</si>
  <si>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</si>
  <si>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</si>
  <si>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</si>
  <si>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</si>
  <si>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</si>
  <si>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</si>
  <si>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</si>
  <si>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</si>
  <si>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</si>
  <si>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</si>
  <si>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</si>
  <si>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</si>
  <si>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</si>
  <si>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</si>
  <si>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</si>
  <si>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</si>
  <si>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</si>
  <si>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</si>
  <si>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</si>
  <si>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</si>
  <si>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</si>
  <si>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</si>
  <si>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</si>
  <si>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</si>
  <si>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</si>
  <si>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</si>
  <si>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</si>
  <si>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</si>
  <si>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</si>
  <si>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</si>
  <si>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</si>
  <si>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</si>
  <si>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</si>
  <si>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</si>
  <si>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</si>
  <si>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</si>
  <si>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</si>
  <si>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</si>
  <si>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</si>
  <si>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</si>
  <si>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</si>
  <si>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</si>
  <si>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</si>
  <si>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</si>
  <si>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</si>
  <si>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</si>
  <si>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</si>
  <si>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</si>
  <si>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</si>
  <si>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</si>
  <si>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</si>
  <si>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</si>
  <si>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</si>
  <si>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</si>
  <si>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</si>
  <si>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</si>
  <si>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</si>
  <si>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</si>
  <si>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</si>
  <si>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</si>
  <si>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</si>
  <si>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</si>
  <si>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</si>
  <si>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</si>
  <si>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</si>
  <si>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</si>
  <si>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</si>
  <si>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</si>
  <si>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</si>
  <si>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</si>
  <si>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</si>
  <si>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</si>
  <si>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</si>
  <si>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</si>
  <si>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</si>
  <si>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</si>
  <si>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</si>
  <si>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</si>
  <si>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</si>
  <si>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</si>
  <si>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</si>
  <si>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</si>
  <si>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</si>
  <si>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</si>
  <si>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</si>
  <si>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</si>
  <si>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</si>
  <si>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</si>
  <si>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</si>
  <si>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</si>
  <si>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</si>
  <si>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</si>
  <si>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</si>
  <si>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</si>
  <si>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</si>
  <si>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</si>
  <si>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</si>
  <si>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</si>
  <si>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</si>
  <si>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</si>
  <si>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</si>
  <si>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</si>
  <si>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</si>
  <si>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</si>
  <si>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</si>
  <si>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</si>
  <si>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</si>
  <si>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</si>
  <si>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</si>
  <si>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</si>
  <si>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</si>
  <si>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</si>
  <si>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</si>
  <si>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</si>
  <si>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</si>
  <si>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</si>
  <si>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</si>
  <si>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</si>
  <si>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</si>
  <si>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</si>
  <si>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</si>
  <si>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</si>
  <si>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</si>
  <si>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</si>
  <si>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</si>
  <si>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</si>
  <si>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</si>
  <si>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</si>
  <si>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栃木県大田原市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</si>
  <si>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</si>
  <si>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</si>
  <si>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</si>
  <si>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</si>
  <si>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</si>
  <si>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</si>
  <si>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</si>
  <si>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</si>
  <si>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</si>
  <si>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</si>
  <si>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</si>
  <si>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</si>
  <si>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</si>
  <si>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</si>
  <si>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</si>
  <si>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</si>
  <si>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</si>
  <si>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</si>
  <si>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</si>
  <si>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</si>
  <si>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</si>
  <si>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</si>
  <si>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</si>
  <si>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</si>
  <si>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</si>
  <si>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</si>
  <si>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</si>
  <si>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</si>
  <si>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</si>
  <si>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</si>
  <si>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</si>
  <si>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</si>
  <si>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</si>
  <si>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</si>
  <si>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</si>
  <si>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</si>
  <si>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</si>
  <si>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</si>
  <si>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</si>
  <si>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</si>
  <si>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</si>
  <si>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</si>
  <si>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</si>
  <si>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</si>
  <si>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</si>
  <si>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</si>
  <si>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</si>
  <si>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</si>
  <si>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</si>
  <si>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</si>
  <si>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</si>
  <si>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</si>
  <si>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</si>
  <si>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</si>
  <si>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</si>
  <si>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</si>
  <si>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</si>
  <si>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</si>
  <si>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</si>
  <si>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</si>
  <si>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</si>
  <si>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</si>
  <si>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</si>
  <si>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</si>
  <si>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</si>
  <si>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</si>
  <si>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</si>
  <si>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</si>
  <si>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</si>
  <si>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</si>
  <si>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</si>
  <si>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</si>
  <si>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</si>
  <si>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</si>
  <si>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</si>
  <si>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</si>
  <si>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</si>
  <si>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</si>
  <si>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</si>
  <si>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</si>
  <si>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</si>
  <si>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</si>
  <si>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</si>
  <si>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</si>
  <si>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</si>
  <si>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</si>
  <si>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</si>
  <si>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</si>
  <si>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</si>
  <si>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</si>
  <si>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</si>
  <si>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</si>
  <si>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</si>
  <si>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</si>
  <si>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</si>
  <si>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</si>
  <si>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</si>
  <si>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</si>
  <si>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</si>
  <si>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</si>
  <si>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</si>
  <si>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</si>
  <si>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</si>
  <si>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</si>
  <si>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</si>
  <si>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</si>
  <si>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</si>
  <si>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</si>
  <si>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</si>
  <si>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</si>
  <si>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</si>
  <si>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</si>
  <si>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</si>
  <si>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</si>
  <si>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</si>
  <si>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</si>
  <si>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</si>
  <si>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</si>
  <si>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</si>
  <si>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</si>
  <si>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</si>
  <si>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</si>
  <si>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</si>
  <si>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</si>
  <si>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</si>
  <si>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</si>
  <si>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</si>
  <si>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</si>
  <si>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</si>
  <si>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</si>
  <si>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</si>
  <si>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</si>
  <si>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</si>
  <si>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</si>
  <si>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</si>
  <si>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</si>
  <si>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</si>
  <si>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</si>
  <si>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</si>
  <si>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</si>
  <si>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</si>
  <si>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</si>
  <si>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</si>
  <si>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</si>
  <si>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</si>
  <si>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</si>
  <si>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</si>
  <si>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</si>
  <si>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</si>
  <si>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</si>
  <si>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</si>
  <si>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</si>
  <si>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</si>
  <si>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</si>
  <si>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</si>
  <si>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</si>
  <si>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</si>
  <si>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</si>
  <si>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</si>
  <si>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</si>
  <si>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</si>
  <si>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</si>
  <si>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</si>
  <si>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</si>
  <si>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</si>
  <si>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</si>
  <si>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</si>
  <si>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</si>
  <si>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</si>
  <si>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</si>
  <si>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</si>
  <si>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</si>
  <si>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</si>
  <si>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</si>
  <si>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2.92</t>
  </si>
  <si>
    <t>▲ 0.40</t>
  </si>
  <si>
    <t>▲ 1.07</t>
  </si>
  <si>
    <t>一般会計</t>
  </si>
  <si>
    <t>水道事業会計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</si>
  <si>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</si>
  <si>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</si>
  <si>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</si>
  <si>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</si>
  <si>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</si>
  <si>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</si>
  <si>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</si>
  <si>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</si>
  <si>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t>
    <phoneticPr fontId="2"/>
  </si>
  <si>
    <t>-</t>
    <phoneticPr fontId="2"/>
  </si>
  <si>
    <t>-</t>
    <phoneticPr fontId="2"/>
  </si>
  <si>
    <t>大田原地区広域消防組合</t>
    <rPh sb="0" eb="3">
      <t>オオタワラ</t>
    </rPh>
    <rPh sb="3" eb="5">
      <t>チク</t>
    </rPh>
    <rPh sb="5" eb="7">
      <t>コウイキ</t>
    </rPh>
    <rPh sb="7" eb="9">
      <t>ショウボウ</t>
    </rPh>
    <rPh sb="9" eb="11">
      <t>クミアイ</t>
    </rPh>
    <phoneticPr fontId="2"/>
  </si>
  <si>
    <t>栃木県後期高齢者医療広域組合（一般会計）</t>
    <rPh sb="0" eb="3">
      <t>トチギケン</t>
    </rPh>
    <rPh sb="3" eb="5">
      <t>コウキ</t>
    </rPh>
    <rPh sb="5" eb="8">
      <t>コウレイシャ</t>
    </rPh>
    <rPh sb="8" eb="10">
      <t>イリョウ</t>
    </rPh>
    <rPh sb="10" eb="12">
      <t>コウイキ</t>
    </rPh>
    <rPh sb="12" eb="14">
      <t>クミアイ</t>
    </rPh>
    <rPh sb="15" eb="17">
      <t>イッパン</t>
    </rPh>
    <rPh sb="17" eb="19">
      <t>カイケイ</t>
    </rPh>
    <phoneticPr fontId="2"/>
  </si>
  <si>
    <t>栃木県後期高齢者医療広域組合（特別会計）</t>
    <rPh sb="0" eb="3">
      <t>トチギケン</t>
    </rPh>
    <rPh sb="3" eb="5">
      <t>コウキ</t>
    </rPh>
    <rPh sb="5" eb="8">
      <t>コウレイシャ</t>
    </rPh>
    <rPh sb="8" eb="10">
      <t>イリョウ</t>
    </rPh>
    <rPh sb="10" eb="12">
      <t>コウイキ</t>
    </rPh>
    <rPh sb="12" eb="14">
      <t>クミアイ</t>
    </rPh>
    <rPh sb="15" eb="17">
      <t>トクベツ</t>
    </rPh>
    <rPh sb="17" eb="19">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</si>
  <si>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</si>
  <si>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</si>
  <si>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</si>
  <si>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那須地区広域行政事務組合（と畜事業会計）</t>
    <rPh sb="0" eb="2">
      <t>ナス</t>
    </rPh>
    <rPh sb="2" eb="4">
      <t>チク</t>
    </rPh>
    <rPh sb="4" eb="6">
      <t>コウイキ</t>
    </rPh>
    <rPh sb="6" eb="8">
      <t>ギョウセイ</t>
    </rPh>
    <rPh sb="8" eb="10">
      <t>ジム</t>
    </rPh>
    <rPh sb="10" eb="12">
      <t>クミアイ</t>
    </rPh>
    <rPh sb="14" eb="15">
      <t>チク</t>
    </rPh>
    <rPh sb="15" eb="17">
      <t>ジギョウ</t>
    </rPh>
    <rPh sb="17" eb="1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</si>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</sst>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58811</c:v>
                </c:pt>
                <c:pt idx="1">
                  <c:v>49983</c:v>
                </c:pt>
                <c:pt idx="2">
                  <c:v>68120</c:v>
                </c:pt>
                <c:pt idx="3">
                  <c:v>89746</c:v>
                </c:pt>
                <c:pt idx="4">
                  <c:v>35938</c:v>
                </c:pt>
              </c:numCache>
            </c:numRef>
          </c:val>
          <c:smooth val="0"/>
        </c:ser>
        <c:dLbls>
          <c:showLegendKey val="0"/>
          <c:showVal val="0"/>
          <c:showCatName val="0"/>
          <c:showSerName val="0"/>
          <c:showPercent val="0"/>
          <c:showBubbleSize val="0"/>
        </c:dLbls>
        <c:marker val="1"/>
        <c:smooth val="0"/>
        <c:axId val="101653504"/>
        <c:axId val="101672064"/>
      </c:lineChart>
      <c:catAx>
        <c:axId val="101653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72064"/>
        <c:crosses val="autoZero"/>
        <c:auto val="1"/>
        <c:lblAlgn val="ctr"/>
        <c:lblOffset val="100"/>
        <c:tickLblSkip val="1"/>
        <c:tickMarkSkip val="1"/>
        <c:noMultiLvlLbl val="0"/>
      </c:catAx>
      <c:valAx>
        <c:axId val="101672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5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8.5399999999999991</c:v>
                </c:pt>
                <c:pt idx="1">
                  <c:v>8.9499999999999993</c:v>
                </c:pt>
                <c:pt idx="2">
                  <c:v>6.46</c:v>
                </c:pt>
                <c:pt idx="3">
                  <c:v>7.04</c:v>
                </c:pt>
                <c:pt idx="4">
                  <c:v>6.45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9.77</c:v>
                </c:pt>
                <c:pt idx="1">
                  <c:v>13.61</c:v>
                </c:pt>
                <c:pt idx="2">
                  <c:v>12.98</c:v>
                </c:pt>
                <c:pt idx="3">
                  <c:v>11.88</c:v>
                </c:pt>
                <c:pt idx="4">
                  <c:v>11.32</c:v>
                </c:pt>
              </c:numCache>
            </c:numRef>
          </c:val>
        </c:ser>
        <c:dLbls>
          <c:showLegendKey val="0"/>
          <c:showVal val="0"/>
          <c:showCatName val="0"/>
          <c:showSerName val="0"/>
          <c:showPercent val="0"/>
          <c:showBubbleSize val="0"/>
        </c:dLbls>
        <c:gapWidth val="250"/>
        <c:overlap val="100"/>
        <c:axId val="106264832"/>
        <c:axId val="10626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6.71</c:v>
                </c:pt>
                <c:pt idx="1">
                  <c:v>4.1399999999999997</c:v>
                </c:pt>
                <c:pt idx="2">
                  <c:v>-2.92</c:v>
                </c:pt>
                <c:pt idx="3">
                  <c:v>-0.4</c:v>
                </c:pt>
                <c:pt idx="4">
                  <c:v>-1.07</c:v>
                </c:pt>
              </c:numCache>
            </c:numRef>
          </c:val>
          <c:smooth val="0"/>
        </c:ser>
        <c:dLbls>
          <c:showLegendKey val="0"/>
          <c:showVal val="0"/>
          <c:showCatName val="0"/>
          <c:showSerName val="0"/>
          <c:showPercent val="0"/>
          <c:showBubbleSize val="0"/>
        </c:dLbls>
        <c:marker val="1"/>
        <c:smooth val="0"/>
        <c:axId val="106264832"/>
        <c:axId val="106267008"/>
      </c:lineChart>
      <c:catAx>
        <c:axId val="1062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67008"/>
        <c:crosses val="autoZero"/>
        <c:auto val="1"/>
        <c:lblAlgn val="ctr"/>
        <c:lblOffset val="100"/>
        <c:tickLblSkip val="1"/>
        <c:tickMarkSkip val="1"/>
        <c:noMultiLvlLbl val="0"/>
      </c:catAx>
      <c:valAx>
        <c:axId val="10626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0.08</c:v>
                </c:pt>
                <c:pt idx="4">
                  <c:v>#N/A</c:v>
                </c:pt>
                <c:pt idx="5">
                  <c:v>0.14000000000000001</c:v>
                </c:pt>
                <c:pt idx="6">
                  <c:v>#N/A</c:v>
                </c:pt>
                <c:pt idx="7">
                  <c:v>0.01</c:v>
                </c:pt>
                <c:pt idx="8">
                  <c:v>#N/A</c:v>
                </c:pt>
                <c:pt idx="9">
                  <c:v>0.03</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0.11</c:v>
                </c:pt>
                <c:pt idx="4">
                  <c:v>#N/A</c:v>
                </c:pt>
                <c:pt idx="5">
                  <c:v>0.14000000000000001</c:v>
                </c:pt>
                <c:pt idx="6">
                  <c:v>#N/A</c:v>
                </c:pt>
                <c:pt idx="7">
                  <c:v>0.1</c:v>
                </c:pt>
                <c:pt idx="8">
                  <c:v>#N/A</c:v>
                </c:pt>
                <c:pt idx="9">
                  <c:v>0.05</c:v>
                </c:pt>
              </c:numCache>
            </c:numRef>
          </c:val>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0.23</c:v>
                </c:pt>
                <c:pt idx="4">
                  <c:v>#N/A</c:v>
                </c:pt>
                <c:pt idx="5">
                  <c:v>0.28999999999999998</c:v>
                </c:pt>
                <c:pt idx="6">
                  <c:v>#N/A</c:v>
                </c:pt>
                <c:pt idx="7">
                  <c:v>0.28999999999999998</c:v>
                </c:pt>
                <c:pt idx="8">
                  <c:v>#N/A</c:v>
                </c:pt>
                <c:pt idx="9">
                  <c:v>0.31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0.65</c:v>
                </c:pt>
                <c:pt idx="4">
                  <c:v>#N/A</c:v>
                </c:pt>
                <c:pt idx="5">
                  <c:v>0.49</c:v>
                </c:pt>
                <c:pt idx="6">
                  <c:v>#N/A</c:v>
                </c:pt>
                <c:pt idx="7">
                  <c:v>0.33</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0.79</c:v>
                </c:pt>
                <c:pt idx="4">
                  <c:v>#N/A</c:v>
                </c:pt>
                <c:pt idx="5">
                  <c:v>0.8</c:v>
                </c:pt>
                <c:pt idx="6">
                  <c:v>#N/A</c:v>
                </c:pt>
                <c:pt idx="7">
                  <c:v>0.69</c:v>
                </c:pt>
                <c:pt idx="8">
                  <c:v>#N/A</c:v>
                </c:pt>
                <c:pt idx="9">
                  <c:v>0.57999999999999996</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1.58</c:v>
                </c:pt>
                <c:pt idx="2">
                  <c:v>#N/A</c:v>
                </c:pt>
                <c:pt idx="3">
                  <c:v>2.4</c:v>
                </c:pt>
                <c:pt idx="4">
                  <c:v>#N/A</c:v>
                </c:pt>
                <c:pt idx="5">
                  <c:v>3.83</c:v>
                </c:pt>
                <c:pt idx="6">
                  <c:v>#N/A</c:v>
                </c:pt>
                <c:pt idx="7">
                  <c:v>6.2</c:v>
                </c:pt>
                <c:pt idx="8">
                  <c:v>#N/A</c:v>
                </c:pt>
                <c:pt idx="9">
                  <c:v>2.81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4.3099999999999996</c:v>
                </c:pt>
                <c:pt idx="2">
                  <c:v>#N/A</c:v>
                </c:pt>
                <c:pt idx="3">
                  <c:v>4.93</c:v>
                </c:pt>
                <c:pt idx="4">
                  <c:v>#N/A</c:v>
                </c:pt>
                <c:pt idx="5">
                  <c:v>5.69</c:v>
                </c:pt>
                <c:pt idx="6">
                  <c:v>#N/A</c:v>
                </c:pt>
                <c:pt idx="7">
                  <c:v>5.61</c:v>
                </c:pt>
                <c:pt idx="8">
                  <c:v>#N/A</c:v>
                </c:pt>
                <c:pt idx="9">
                  <c:v>5.95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8.32</c:v>
                </c:pt>
                <c:pt idx="2">
                  <c:v>#N/A</c:v>
                </c:pt>
                <c:pt idx="3">
                  <c:v>8.7100000000000009</c:v>
                </c:pt>
                <c:pt idx="4">
                  <c:v>#N/A</c:v>
                </c:pt>
                <c:pt idx="5">
                  <c:v>6.16</c:v>
                </c:pt>
                <c:pt idx="6">
                  <c:v>#N/A</c:v>
                </c:pt>
                <c:pt idx="7">
                  <c:v>6.74</c:v>
                </c:pt>
                <c:pt idx="8">
                  <c:v>#N/A</c:v>
                </c:pt>
                <c:pt idx="9">
                  <c:v>6.13</c:v>
                </c:pt>
              </c:numCache>
            </c:numRef>
          </c:val>
        </c:ser>
        <c:dLbls>
          <c:showLegendKey val="0"/>
          <c:showVal val="0"/>
          <c:showCatName val="0"/>
          <c:showSerName val="0"/>
          <c:showPercent val="0"/>
          <c:showBubbleSize val="0"/>
        </c:dLbls>
        <c:gapWidth val="150"/>
        <c:overlap val="100"/>
        <c:axId val="101720448"/>
        <c:axId val="101721984"/>
      </c:barChart>
      <c:catAx>
        <c:axId val="1017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21984"/>
        <c:crosses val="autoZero"/>
        <c:auto val="1"/>
        <c:lblAlgn val="ctr"/>
        <c:lblOffset val="100"/>
        <c:tickLblSkip val="1"/>
        <c:tickMarkSkip val="1"/>
        <c:noMultiLvlLbl val="0"/>
      </c:catAx>
      <c:valAx>
        <c:axId val="10172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2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3215</c:v>
                </c:pt>
                <c:pt idx="5">
                  <c:v>3508</c:v>
                </c:pt>
                <c:pt idx="8">
                  <c:v>3520</c:v>
                </c:pt>
                <c:pt idx="11">
                  <c:v>3662</c:v>
                </c:pt>
                <c:pt idx="14">
                  <c:v>3849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124</c:v>
                </c:pt>
                <c:pt idx="3">
                  <c:v>122</c:v>
                </c:pt>
                <c:pt idx="6">
                  <c:v>94</c:v>
                </c:pt>
                <c:pt idx="9">
                  <c:v>90</c:v>
                </c:pt>
                <c:pt idx="12">
                  <c:v>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472</c:v>
                </c:pt>
                <c:pt idx="3">
                  <c:v>452</c:v>
                </c:pt>
                <c:pt idx="6">
                  <c:v>377</c:v>
                </c:pt>
                <c:pt idx="9">
                  <c:v>375</c:v>
                </c:pt>
                <c:pt idx="12">
                  <c:v>377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924</c:v>
                </c:pt>
                <c:pt idx="3">
                  <c:v>894</c:v>
                </c:pt>
                <c:pt idx="6">
                  <c:v>886</c:v>
                </c:pt>
                <c:pt idx="9">
                  <c:v>867</c:v>
                </c:pt>
                <c:pt idx="12">
                  <c:v>911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3659</c:v>
                </c:pt>
                <c:pt idx="3">
                  <c:v>4024</c:v>
                </c:pt>
                <c:pt idx="6">
                  <c:v>3996</c:v>
                </c:pt>
                <c:pt idx="9">
                  <c:v>4034</c:v>
                </c:pt>
                <c:pt idx="12">
                  <c:v>4118</c:v>
                </c:pt>
              </c:numCache>
            </c:numRef>
          </c:val>
        </c:ser>
        <c:dLbls>
          <c:showLegendKey val="0"/>
          <c:showVal val="0"/>
          <c:showCatName val="0"/>
          <c:showSerName val="0"/>
          <c:showPercent val="0"/>
          <c:showBubbleSize val="0"/>
        </c:dLbls>
        <c:gapWidth val="100"/>
        <c:overlap val="100"/>
        <c:axId val="105360768"/>
        <c:axId val="1053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1964</c:v>
                </c:pt>
                <c:pt idx="2">
                  <c:v>#N/A</c:v>
                </c:pt>
                <c:pt idx="3">
                  <c:v>#N/A</c:v>
                </c:pt>
                <c:pt idx="4">
                  <c:v>1984</c:v>
                </c:pt>
                <c:pt idx="5">
                  <c:v>#N/A</c:v>
                </c:pt>
                <c:pt idx="6">
                  <c:v>#N/A</c:v>
                </c:pt>
                <c:pt idx="7">
                  <c:v>1833</c:v>
                </c:pt>
                <c:pt idx="8">
                  <c:v>#N/A</c:v>
                </c:pt>
                <c:pt idx="9">
                  <c:v>#N/A</c:v>
                </c:pt>
                <c:pt idx="10">
                  <c:v>1704</c:v>
                </c:pt>
                <c:pt idx="11">
                  <c:v>#N/A</c:v>
                </c:pt>
                <c:pt idx="12">
                  <c:v>#N/A</c:v>
                </c:pt>
                <c:pt idx="13">
                  <c:v>1641</c:v>
                </c:pt>
                <c:pt idx="14">
                  <c:v>#N/A</c:v>
                </c:pt>
              </c:numCache>
            </c:numRef>
          </c:val>
          <c:smooth val="0"/>
        </c:ser>
        <c:dLbls>
          <c:showLegendKey val="0"/>
          <c:showVal val="0"/>
          <c:showCatName val="0"/>
          <c:showSerName val="0"/>
          <c:showPercent val="0"/>
          <c:showBubbleSize val="0"/>
        </c:dLbls>
        <c:marker val="1"/>
        <c:smooth val="0"/>
        <c:axId val="105360768"/>
        <c:axId val="105371136"/>
      </c:lineChart>
      <c:catAx>
        <c:axId val="1053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71136"/>
        <c:crosses val="autoZero"/>
        <c:auto val="1"/>
        <c:lblAlgn val="ctr"/>
        <c:lblOffset val="100"/>
        <c:tickLblSkip val="1"/>
        <c:tickMarkSkip val="1"/>
        <c:noMultiLvlLbl val="0"/>
      </c:catAx>
      <c:valAx>
        <c:axId val="1053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32606</c:v>
                </c:pt>
                <c:pt idx="5">
                  <c:v>32704</c:v>
                </c:pt>
                <c:pt idx="8">
                  <c:v>32955</c:v>
                </c:pt>
                <c:pt idx="11">
                  <c:v>33284</c:v>
                </c:pt>
                <c:pt idx="14">
                  <c:v>32393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2896</c:v>
                </c:pt>
                <c:pt idx="5">
                  <c:v>3656</c:v>
                </c:pt>
                <c:pt idx="8">
                  <c:v>3327</c:v>
                </c:pt>
                <c:pt idx="11">
                  <c:v>3214</c:v>
                </c:pt>
                <c:pt idx="14">
                  <c:v>3108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4338</c:v>
                </c:pt>
                <c:pt idx="5">
                  <c:v>5236</c:v>
                </c:pt>
                <c:pt idx="8">
                  <c:v>4993</c:v>
                </c:pt>
                <c:pt idx="11">
                  <c:v>5563</c:v>
                </c:pt>
                <c:pt idx="14">
                  <c:v>5850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6061</c:v>
                </c:pt>
                <c:pt idx="3">
                  <c:v>5920</c:v>
                </c:pt>
                <c:pt idx="6">
                  <c:v>5743</c:v>
                </c:pt>
                <c:pt idx="9">
                  <c:v>5553</c:v>
                </c:pt>
                <c:pt idx="12">
                  <c:v>5189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2494</c:v>
                </c:pt>
                <c:pt idx="3">
                  <c:v>2080</c:v>
                </c:pt>
                <c:pt idx="6">
                  <c:v>1762</c:v>
                </c:pt>
                <c:pt idx="9">
                  <c:v>1454</c:v>
                </c:pt>
                <c:pt idx="12">
                  <c:v>1412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12436</c:v>
                </c:pt>
                <c:pt idx="3">
                  <c:v>12317</c:v>
                </c:pt>
                <c:pt idx="6">
                  <c:v>11977</c:v>
                </c:pt>
                <c:pt idx="9">
                  <c:v>11409</c:v>
                </c:pt>
                <c:pt idx="12">
                  <c:v>11228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686</c:v>
                </c:pt>
                <c:pt idx="3">
                  <c:v>568</c:v>
                </c:pt>
                <c:pt idx="6">
                  <c:v>478</c:v>
                </c:pt>
                <c:pt idx="9">
                  <c:v>392</c:v>
                </c:pt>
                <c:pt idx="12">
                  <c:v>312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33125</c:v>
                </c:pt>
                <c:pt idx="3">
                  <c:v>32949</c:v>
                </c:pt>
                <c:pt idx="6">
                  <c:v>32793</c:v>
                </c:pt>
                <c:pt idx="9">
                  <c:v>33051</c:v>
                </c:pt>
                <c:pt idx="12">
                  <c:v>31575</c:v>
                </c:pt>
              </c:numCache>
            </c:numRef>
          </c:val>
        </c:ser>
        <c:dLbls>
          <c:showLegendKey val="0"/>
          <c:showVal val="0"/>
          <c:showCatName val="0"/>
          <c:showSerName val="0"/>
          <c:showPercent val="0"/>
          <c:showBubbleSize val="0"/>
        </c:dLbls>
        <c:gapWidth val="100"/>
        <c:overlap val="100"/>
        <c:axId val="106195200"/>
        <c:axId val="10620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14962</c:v>
                </c:pt>
                <c:pt idx="2">
                  <c:v>#N/A</c:v>
                </c:pt>
                <c:pt idx="3">
                  <c:v>#N/A</c:v>
                </c:pt>
                <c:pt idx="4">
                  <c:v>12238</c:v>
                </c:pt>
                <c:pt idx="5">
                  <c:v>#N/A</c:v>
                </c:pt>
                <c:pt idx="6">
                  <c:v>#N/A</c:v>
                </c:pt>
                <c:pt idx="7">
                  <c:v>11478</c:v>
                </c:pt>
                <c:pt idx="8">
                  <c:v>#N/A</c:v>
                </c:pt>
                <c:pt idx="9">
                  <c:v>#N/A</c:v>
                </c:pt>
                <c:pt idx="10">
                  <c:v>9798</c:v>
                </c:pt>
                <c:pt idx="11">
                  <c:v>#N/A</c:v>
                </c:pt>
                <c:pt idx="12">
                  <c:v>#N/A</c:v>
                </c:pt>
                <c:pt idx="13">
                  <c:v>8364</c:v>
                </c:pt>
                <c:pt idx="14">
                  <c:v>#N/A</c:v>
                </c:pt>
              </c:numCache>
            </c:numRef>
          </c:val>
          <c:smooth val="0"/>
        </c:ser>
        <c:dLbls>
          <c:showLegendKey val="0"/>
          <c:showVal val="0"/>
          <c:showCatName val="0"/>
          <c:showSerName val="0"/>
          <c:showPercent val="0"/>
          <c:showBubbleSize val="0"/>
        </c:dLbls>
        <c:marker val="1"/>
        <c:smooth val="0"/>
        <c:axId val="106195200"/>
        <c:axId val="106205568"/>
      </c:lineChart>
      <c:catAx>
        <c:axId val="1061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05568"/>
        <c:crosses val="autoZero"/>
        <c:auto val="1"/>
        <c:lblAlgn val="ctr"/>
        <c:lblOffset val="100"/>
        <c:tickLblSkip val="1"/>
        <c:tickMarkSkip val="1"/>
        <c:noMultiLvlLbl val="0"/>
      </c:catAx>
      <c:valAx>
        <c:axId val="1062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73,284
72,301
354.36
33,244,155
31,742,993
1,259,296
19,516,979
31,575,381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52.4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平成</a:t>
          </a:r>
          <a:r>
            <a:rPr kumimoji="1" lang="en-US" altLang="ja-JP" sz="1300">
              <a:latin typeface="+mj-ea"/>
              <a:ea typeface="+mj-ea"/>
            </a:rPr>
            <a:t>17</a:t>
          </a:r>
          <a:r>
            <a:rPr kumimoji="1" lang="ja-JP" altLang="en-US" sz="1300">
              <a:latin typeface="+mj-ea"/>
              <a:ea typeface="+mj-ea"/>
            </a:rPr>
            <a:t>年度の合併以降、平成</a:t>
          </a:r>
          <a:r>
            <a:rPr kumimoji="1" lang="en-US" altLang="ja-JP" sz="1300">
              <a:latin typeface="+mj-ea"/>
              <a:ea typeface="+mj-ea"/>
            </a:rPr>
            <a:t>20</a:t>
          </a:r>
          <a:r>
            <a:rPr kumimoji="1" lang="ja-JP" altLang="en-US" sz="1300">
              <a:latin typeface="+mj-ea"/>
              <a:ea typeface="+mj-ea"/>
            </a:rPr>
            <a:t>年度の</a:t>
          </a:r>
          <a:r>
            <a:rPr kumimoji="1" lang="en-US" altLang="ja-JP" sz="1300">
              <a:latin typeface="+mj-ea"/>
              <a:ea typeface="+mj-ea"/>
            </a:rPr>
            <a:t>0.77</a:t>
          </a:r>
          <a:r>
            <a:rPr kumimoji="1" lang="ja-JP" altLang="en-US" sz="1300">
              <a:latin typeface="+mj-ea"/>
              <a:ea typeface="+mj-ea"/>
            </a:rPr>
            <a:t>をピークに低下傾向にあり、平成</a:t>
          </a:r>
          <a:r>
            <a:rPr kumimoji="1" lang="en-US" altLang="ja-JP" sz="1300">
              <a:latin typeface="+mj-ea"/>
              <a:ea typeface="+mj-ea"/>
            </a:rPr>
            <a:t>23</a:t>
          </a:r>
          <a:r>
            <a:rPr kumimoji="1" lang="ja-JP" altLang="en-US" sz="1300">
              <a:latin typeface="+mj-ea"/>
              <a:ea typeface="+mj-ea"/>
            </a:rPr>
            <a:t>年度以降は横這い状態である。長引く景気低迷による個人・法人関係税の減収及び合併特例債などの償還に伴う需要額の増加などにより、平成</a:t>
          </a:r>
          <a:r>
            <a:rPr kumimoji="1" lang="en-US" altLang="ja-JP" sz="1300">
              <a:latin typeface="+mj-ea"/>
              <a:ea typeface="+mj-ea"/>
            </a:rPr>
            <a:t>26</a:t>
          </a:r>
          <a:r>
            <a:rPr kumimoji="1" lang="ja-JP" altLang="en-US" sz="1300">
              <a:latin typeface="+mj-ea"/>
              <a:ea typeface="+mj-ea"/>
            </a:rPr>
            <a:t>年度は</a:t>
          </a:r>
          <a:r>
            <a:rPr kumimoji="1" lang="en-US" altLang="ja-JP" sz="1300">
              <a:latin typeface="+mj-ea"/>
              <a:ea typeface="+mj-ea"/>
            </a:rPr>
            <a:t>0.65</a:t>
          </a:r>
          <a:r>
            <a:rPr kumimoji="1" lang="ja-JP" altLang="en-US" sz="1300">
              <a:latin typeface="+mj-ea"/>
              <a:ea typeface="+mj-ea"/>
            </a:rPr>
            <a:t>と類似団体及び県内平均を下回っているため、</a:t>
          </a:r>
          <a:r>
            <a:rPr kumimoji="1" lang="ja-JP" altLang="ja-JP" sz="1300">
              <a:solidFill>
                <a:schemeClr val="dk1"/>
              </a:solidFill>
              <a:effectLst/>
              <a:latin typeface="+mj-ea"/>
              <a:ea typeface="+mj-ea"/>
              <a:cs typeface="+mn-cs"/>
            </a:rPr>
            <a:t>市税等の徴収率向上</a:t>
          </a:r>
          <a:r>
            <a:rPr kumimoji="1" lang="ja-JP" altLang="en-US" sz="1300">
              <a:solidFill>
                <a:schemeClr val="dk1"/>
              </a:solidFill>
              <a:effectLst/>
              <a:latin typeface="+mj-ea"/>
              <a:ea typeface="+mj-ea"/>
              <a:cs typeface="+mn-cs"/>
            </a:rPr>
            <a:t>及び</a:t>
          </a:r>
          <a:r>
            <a:rPr kumimoji="1" lang="ja-JP" altLang="ja-JP" sz="1300">
              <a:solidFill>
                <a:schemeClr val="dk1"/>
              </a:solidFill>
              <a:effectLst/>
              <a:latin typeface="+mj-ea"/>
              <a:ea typeface="+mj-ea"/>
              <a:cs typeface="+mn-cs"/>
            </a:rPr>
            <a:t>ホームページへのバナー広告等の税外収入の確保等による歳入の確保</a:t>
          </a:r>
          <a:r>
            <a:rPr kumimoji="1" lang="ja-JP" altLang="en-US" sz="1300">
              <a:solidFill>
                <a:schemeClr val="dk1"/>
              </a:solidFill>
              <a:effectLst/>
              <a:latin typeface="+mj-ea"/>
              <a:ea typeface="+mj-ea"/>
              <a:cs typeface="+mn-cs"/>
            </a:rPr>
            <a:t>、</a:t>
          </a:r>
          <a:r>
            <a:rPr kumimoji="1" lang="ja-JP" altLang="en-US" sz="1300">
              <a:latin typeface="+mj-ea"/>
              <a:ea typeface="+mj-ea"/>
            </a:rPr>
            <a:t>定員適正化計画による定員管理（平成</a:t>
          </a:r>
          <a:r>
            <a:rPr kumimoji="1" lang="en-US" altLang="ja-JP" sz="1300">
              <a:latin typeface="+mj-ea"/>
              <a:ea typeface="+mj-ea"/>
            </a:rPr>
            <a:t>28</a:t>
          </a:r>
          <a:r>
            <a:rPr kumimoji="1" lang="ja-JP" altLang="en-US" sz="1300">
              <a:latin typeface="+mj-ea"/>
              <a:ea typeface="+mj-ea"/>
            </a:rPr>
            <a:t>年度から</a:t>
          </a:r>
          <a:r>
            <a:rPr kumimoji="1" lang="en-US" altLang="ja-JP" sz="1300">
              <a:latin typeface="+mj-ea"/>
              <a:ea typeface="+mj-ea"/>
            </a:rPr>
            <a:t>5</a:t>
          </a:r>
          <a:r>
            <a:rPr kumimoji="1" lang="ja-JP" altLang="en-US" sz="1300">
              <a:latin typeface="+mj-ea"/>
              <a:ea typeface="+mj-ea"/>
            </a:rPr>
            <a:t>年間で職員数の</a:t>
          </a:r>
          <a:r>
            <a:rPr kumimoji="1" lang="en-US" altLang="ja-JP" sz="1300">
              <a:latin typeface="+mj-ea"/>
              <a:ea typeface="+mj-ea"/>
            </a:rPr>
            <a:t>10</a:t>
          </a:r>
          <a:r>
            <a:rPr kumimoji="1" lang="ja-JP" altLang="en-US" sz="1300">
              <a:latin typeface="+mj-ea"/>
              <a:ea typeface="+mj-ea"/>
            </a:rPr>
            <a:t>％減）及び民間委託の推進等による歳出の削減に努める。</a:t>
          </a:r>
          <a:endParaRPr kumimoji="1" lang="en-US" altLang="ja-JP" sz="13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119239</xdr:rowOff>
    </xdr:to>
    <xdr:cxnSp macro="">
      <xdr:nvCxnSpPr>
        <xdr:cNvPr id="67" name="直線コネクタ 66"/>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132645</xdr:rowOff>
    </xdr:to>
    <xdr:cxnSp macro="">
      <xdr:nvCxnSpPr>
        <xdr:cNvPr id="70" name="直線コネクタ 69"/>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3" name="直線コネクタ 72"/>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119239</xdr:rowOff>
    </xdr:to>
    <xdr:cxnSp macro="">
      <xdr:nvCxnSpPr>
        <xdr:cNvPr id="76" name="直線コネクタ 75"/>
        <xdr:cNvCxnSpPr/>
      </xdr:nvCxnSpPr>
      <xdr:spPr>
        <a:xfrm>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6" name="円/楕円 85"/>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7"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8" name="円/楕円 87"/>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89" name="テキスト ボックス 88"/>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0" name="円/楕円 89"/>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1" name="テキスト ボックス 90"/>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3" name="テキスト ボックス 92"/>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4" name="円/楕円 93"/>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95" name="テキスト ボックス 94"/>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扶助費及び公債費の増加により、平成</a:t>
          </a:r>
          <a:r>
            <a:rPr kumimoji="1" lang="en-US" altLang="ja-JP" sz="1300">
              <a:latin typeface="+mj-ea"/>
              <a:ea typeface="+mj-ea"/>
            </a:rPr>
            <a:t>26</a:t>
          </a:r>
          <a:r>
            <a:rPr kumimoji="1" lang="ja-JP" altLang="en-US" sz="1300">
              <a:latin typeface="+mj-ea"/>
              <a:ea typeface="+mj-ea"/>
            </a:rPr>
            <a:t>年度は前年度比</a:t>
          </a:r>
          <a:r>
            <a:rPr kumimoji="1" lang="en-US" altLang="ja-JP" sz="1300">
              <a:latin typeface="+mj-ea"/>
              <a:ea typeface="+mj-ea"/>
            </a:rPr>
            <a:t>2.0</a:t>
          </a:r>
          <a:r>
            <a:rPr kumimoji="1" lang="ja-JP" altLang="en-US" sz="1300">
              <a:latin typeface="+mj-ea"/>
              <a:ea typeface="+mj-ea"/>
            </a:rPr>
            <a:t>％増の</a:t>
          </a:r>
          <a:r>
            <a:rPr kumimoji="1" lang="en-US" altLang="ja-JP" sz="1300">
              <a:latin typeface="+mj-ea"/>
              <a:ea typeface="+mj-ea"/>
            </a:rPr>
            <a:t>94.2</a:t>
          </a:r>
          <a:r>
            <a:rPr kumimoji="1" lang="ja-JP" altLang="en-US" sz="1300">
              <a:latin typeface="+mj-ea"/>
              <a:ea typeface="+mj-ea"/>
            </a:rPr>
            <a:t>％となり、類似団体平均及び県内平均を上回っている。</a:t>
          </a:r>
          <a:r>
            <a:rPr kumimoji="1" lang="ja-JP" altLang="ja-JP" sz="1300">
              <a:solidFill>
                <a:schemeClr val="dk1"/>
              </a:solidFill>
              <a:effectLst/>
              <a:latin typeface="+mj-ea"/>
              <a:ea typeface="+mj-ea"/>
              <a:cs typeface="+mn-cs"/>
            </a:rPr>
            <a:t>市税等の徴収率向上</a:t>
          </a:r>
          <a:r>
            <a:rPr kumimoji="1" lang="ja-JP" altLang="en-US" sz="1300">
              <a:solidFill>
                <a:schemeClr val="dk1"/>
              </a:solidFill>
              <a:effectLst/>
              <a:latin typeface="+mj-ea"/>
              <a:ea typeface="+mj-ea"/>
              <a:cs typeface="+mn-cs"/>
            </a:rPr>
            <a:t>などによる</a:t>
          </a:r>
          <a:r>
            <a:rPr kumimoji="1" lang="ja-JP" altLang="ja-JP" sz="1300">
              <a:solidFill>
                <a:schemeClr val="dk1"/>
              </a:solidFill>
              <a:effectLst/>
              <a:latin typeface="+mj-ea"/>
              <a:ea typeface="+mj-ea"/>
              <a:cs typeface="+mn-cs"/>
            </a:rPr>
            <a:t>歳入の確保に努める</a:t>
          </a:r>
          <a:r>
            <a:rPr kumimoji="1" lang="ja-JP" altLang="en-US" sz="1300">
              <a:solidFill>
                <a:schemeClr val="dk1"/>
              </a:solidFill>
              <a:effectLst/>
              <a:latin typeface="+mj-ea"/>
              <a:ea typeface="+mj-ea"/>
              <a:cs typeface="+mn-cs"/>
            </a:rPr>
            <a:t>とともに、</a:t>
          </a:r>
          <a:r>
            <a:rPr kumimoji="1" lang="ja-JP" altLang="ja-JP" sz="1300">
              <a:solidFill>
                <a:schemeClr val="dk1"/>
              </a:solidFill>
              <a:effectLst/>
              <a:latin typeface="+mj-ea"/>
              <a:ea typeface="+mj-ea"/>
              <a:cs typeface="+mn-cs"/>
            </a:rPr>
            <a:t>定員適正化計画による定員管理（平成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年間で職員数の</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a:t>
          </a:r>
          <a:r>
            <a:rPr kumimoji="1" lang="ja-JP" altLang="en-US" sz="1300">
              <a:solidFill>
                <a:schemeClr val="dk1"/>
              </a:solidFill>
              <a:effectLst/>
              <a:latin typeface="+mj-ea"/>
              <a:ea typeface="+mj-ea"/>
              <a:cs typeface="+mn-cs"/>
            </a:rPr>
            <a:t>事務事業の更なる見直し、民間委託等の導入推進、事務改善マニュアルに基づく経費削減（年</a:t>
          </a:r>
          <a:r>
            <a:rPr kumimoji="1" lang="en-US" altLang="ja-JP" sz="1300">
              <a:solidFill>
                <a:schemeClr val="dk1"/>
              </a:solidFill>
              <a:effectLst/>
              <a:latin typeface="+mj-ea"/>
              <a:ea typeface="+mj-ea"/>
              <a:cs typeface="+mn-cs"/>
            </a:rPr>
            <a:t>2,000</a:t>
          </a:r>
          <a:r>
            <a:rPr kumimoji="1" lang="ja-JP" altLang="en-US" sz="1300">
              <a:solidFill>
                <a:schemeClr val="dk1"/>
              </a:solidFill>
              <a:effectLst/>
              <a:latin typeface="+mj-ea"/>
              <a:ea typeface="+mj-ea"/>
              <a:cs typeface="+mn-cs"/>
            </a:rPr>
            <a:t>万円の経費削減）などによる経常経費の削減に努め、「平成</a:t>
          </a:r>
          <a:r>
            <a:rPr kumimoji="1" lang="en-US" altLang="ja-JP" sz="1300">
              <a:solidFill>
                <a:schemeClr val="dk1"/>
              </a:solidFill>
              <a:effectLst/>
              <a:latin typeface="+mj-ea"/>
              <a:ea typeface="+mj-ea"/>
              <a:cs typeface="+mn-cs"/>
            </a:rPr>
            <a:t>32</a:t>
          </a:r>
          <a:r>
            <a:rPr kumimoji="1" lang="ja-JP" altLang="en-US" sz="1300">
              <a:solidFill>
                <a:schemeClr val="dk1"/>
              </a:solidFill>
              <a:effectLst/>
              <a:latin typeface="+mj-ea"/>
              <a:ea typeface="+mj-ea"/>
              <a:cs typeface="+mn-cs"/>
            </a:rPr>
            <a:t>年度の経常収支比率を</a:t>
          </a:r>
          <a:r>
            <a:rPr kumimoji="1" lang="en-US" altLang="ja-JP" sz="1300">
              <a:solidFill>
                <a:schemeClr val="dk1"/>
              </a:solidFill>
              <a:effectLst/>
              <a:latin typeface="+mj-ea"/>
              <a:ea typeface="+mj-ea"/>
              <a:cs typeface="+mn-cs"/>
            </a:rPr>
            <a:t>90</a:t>
          </a:r>
          <a:r>
            <a:rPr kumimoji="1" lang="ja-JP" altLang="en-US" sz="1300">
              <a:solidFill>
                <a:schemeClr val="dk1"/>
              </a:solidFill>
              <a:effectLst/>
              <a:latin typeface="+mj-ea"/>
              <a:ea typeface="+mj-ea"/>
              <a:cs typeface="+mn-cs"/>
            </a:rPr>
            <a:t>％以下とする」ことを目標に改善を進める。</a:t>
          </a:r>
          <a:endParaRPr kumimoji="1" lang="ja-JP" altLang="en-US" sz="1300">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169672</xdr:rowOff>
    </xdr:from>
    <xdr:to>
      <xdr:col>7</xdr:col>
      <xdr:colOff>152400</xdr:colOff>
      <xdr:row>65</xdr:row>
      <xdr:rowOff>94742</xdr:rowOff>
    </xdr:to>
    <xdr:cxnSp macro="">
      <xdr:nvCxnSpPr>
        <xdr:cNvPr id="128" name="直線コネクタ 127"/>
        <xdr:cNvCxnSpPr/>
      </xdr:nvCxnSpPr>
      <xdr:spPr>
        <a:xfrm>
          <a:off x="4114800" y="1114247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65</xdr:row>
      <xdr:rowOff>123698</xdr:rowOff>
    </xdr:to>
    <xdr:cxnSp macro="">
      <xdr:nvCxnSpPr>
        <xdr:cNvPr id="131" name="直線コネクタ 130"/>
        <xdr:cNvCxnSpPr/>
      </xdr:nvCxnSpPr>
      <xdr:spPr>
        <a:xfrm flipV="1">
          <a:off x="3225800" y="1114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114046</xdr:rowOff>
    </xdr:from>
    <xdr:to>
      <xdr:col>4</xdr:col>
      <xdr:colOff>482600</xdr:colOff>
      <xdr:row>65</xdr:row>
      <xdr:rowOff>123698</xdr:rowOff>
    </xdr:to>
    <xdr:cxnSp macro="">
      <xdr:nvCxnSpPr>
        <xdr:cNvPr id="134" name="直線コネクタ 133"/>
        <xdr:cNvCxnSpPr/>
      </xdr:nvCxnSpPr>
      <xdr:spPr>
        <a:xfrm>
          <a:off x="2336800" y="1125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65</xdr:row>
      <xdr:rowOff>114046</xdr:rowOff>
    </xdr:to>
    <xdr:cxnSp macro="">
      <xdr:nvCxnSpPr>
        <xdr:cNvPr id="137" name="直線コネクタ 136"/>
        <xdr:cNvCxnSpPr/>
      </xdr:nvCxnSpPr>
      <xdr:spPr>
        <a:xfrm>
          <a:off x="1447800" y="10983214"/>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7" name="円/楕円 146"/>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111269</xdr:rowOff>
    </xdr:from>
    <xdr:ext cx="762000" cy="259045"/>
    <xdr:sp macro="" textlink="">
      <xdr:nvSpPr>
        <xdr:cNvPr id="148" name="財政構造の弾力性該当値テキスト"/>
        <xdr:cNvSpPr txBox="1"/>
      </xdr:nvSpPr>
      <xdr:spPr>
        <a:xfrm>
          <a:off x="5041900" y="1108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118872</xdr:rowOff>
    </xdr:from>
    <xdr:to>
      <xdr:col>6</xdr:col>
      <xdr:colOff>50800</xdr:colOff>
      <xdr:row>65</xdr:row>
      <xdr:rowOff>49022</xdr:rowOff>
    </xdr:to>
    <xdr:sp macro="" textlink="">
      <xdr:nvSpPr>
        <xdr:cNvPr id="149" name="円/楕円 148"/>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33799</xdr:rowOff>
    </xdr:from>
    <xdr:ext cx="736600" cy="259045"/>
    <xdr:sp macro="" textlink="">
      <xdr:nvSpPr>
        <xdr:cNvPr id="150" name="テキスト ボックス 149"/>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72898</xdr:rowOff>
    </xdr:from>
    <xdr:to>
      <xdr:col>4</xdr:col>
      <xdr:colOff>533400</xdr:colOff>
      <xdr:row>66</xdr:row>
      <xdr:rowOff>3048</xdr:rowOff>
    </xdr:to>
    <xdr:sp macro="" textlink="">
      <xdr:nvSpPr>
        <xdr:cNvPr id="151" name="円/楕円 150"/>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159275</xdr:rowOff>
    </xdr:from>
    <xdr:ext cx="762000" cy="259045"/>
    <xdr:sp macro="" textlink="">
      <xdr:nvSpPr>
        <xdr:cNvPr id="152" name="テキスト ボックス 151"/>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63246</xdr:rowOff>
    </xdr:from>
    <xdr:to>
      <xdr:col>3</xdr:col>
      <xdr:colOff>330200</xdr:colOff>
      <xdr:row>65</xdr:row>
      <xdr:rowOff>164846</xdr:rowOff>
    </xdr:to>
    <xdr:sp macro="" textlink="">
      <xdr:nvSpPr>
        <xdr:cNvPr id="153" name="円/楕円 152"/>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149623</xdr:rowOff>
    </xdr:from>
    <xdr:ext cx="762000" cy="259045"/>
    <xdr:sp macro="" textlink="">
      <xdr:nvSpPr>
        <xdr:cNvPr id="154" name="テキスト ボックス 153"/>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5" name="円/楕円 154"/>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6" name="テキスト ボックス 155"/>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[132,675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全国平均及び県内平均を上回っている。主な要因としては、ごみ処理業務や消防業務を一部事務組合で行っていることが挙げられる。一部事務組合の人件費・物件費に充てる負担金を合計した場合、人口１人当たりの金額は増加することになる。また、温泉施設運営委託、保育園及び火葬場の外部委託なども影響している。人件費に</a:t>
          </a:r>
          <a:r>
            <a:rPr kumimoji="1" lang="ja-JP" altLang="en-US" sz="1300">
              <a:latin typeface="+mn-ea"/>
              <a:ea typeface="+mn-ea"/>
            </a:rPr>
            <a:t>ついては、</a:t>
          </a:r>
          <a:r>
            <a:rPr kumimoji="1" lang="ja-JP" altLang="ja-JP" sz="1300">
              <a:solidFill>
                <a:schemeClr val="dk1"/>
              </a:solidFill>
              <a:effectLst/>
              <a:latin typeface="+mn-ea"/>
              <a:ea typeface="+mn-ea"/>
              <a:cs typeface="+mn-cs"/>
            </a:rPr>
            <a:t>定員適正化計画による定員管理（平成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年間で職員数の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等による抑制、物件費については、公共施設等総合管理計画に基づく施設の適正配置等による管理運営費の抑制に努める。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114204</xdr:rowOff>
    </xdr:from>
    <xdr:to>
      <xdr:col>7</xdr:col>
      <xdr:colOff>152400</xdr:colOff>
      <xdr:row>81</xdr:row>
      <xdr:rowOff>151340</xdr:rowOff>
    </xdr:to>
    <xdr:cxnSp macro="">
      <xdr:nvCxnSpPr>
        <xdr:cNvPr id="189" name="直線コネクタ 188"/>
        <xdr:cNvCxnSpPr/>
      </xdr:nvCxnSpPr>
      <xdr:spPr>
        <a:xfrm>
          <a:off x="4114800" y="14001654"/>
          <a:ext cx="838200" cy="3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88916</xdr:rowOff>
    </xdr:from>
    <xdr:to>
      <xdr:col>6</xdr:col>
      <xdr:colOff>0</xdr:colOff>
      <xdr:row>81</xdr:row>
      <xdr:rowOff>114204</xdr:rowOff>
    </xdr:to>
    <xdr:cxnSp macro="">
      <xdr:nvCxnSpPr>
        <xdr:cNvPr id="192" name="直線コネクタ 191"/>
        <xdr:cNvCxnSpPr/>
      </xdr:nvCxnSpPr>
      <xdr:spPr>
        <a:xfrm>
          <a:off x="3225800" y="13976366"/>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88916</xdr:rowOff>
    </xdr:from>
    <xdr:to>
      <xdr:col>4</xdr:col>
      <xdr:colOff>482600</xdr:colOff>
      <xdr:row>81</xdr:row>
      <xdr:rowOff>108074</xdr:rowOff>
    </xdr:to>
    <xdr:cxnSp macro="">
      <xdr:nvCxnSpPr>
        <xdr:cNvPr id="195" name="直線コネクタ 194"/>
        <xdr:cNvCxnSpPr/>
      </xdr:nvCxnSpPr>
      <xdr:spPr>
        <a:xfrm flipV="1">
          <a:off x="2336800" y="13976366"/>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104349</xdr:rowOff>
    </xdr:from>
    <xdr:to>
      <xdr:col>3</xdr:col>
      <xdr:colOff>279400</xdr:colOff>
      <xdr:row>81</xdr:row>
      <xdr:rowOff>108074</xdr:rowOff>
    </xdr:to>
    <xdr:cxnSp macro="">
      <xdr:nvCxnSpPr>
        <xdr:cNvPr id="198" name="直線コネクタ 197"/>
        <xdr:cNvCxnSpPr/>
      </xdr:nvCxnSpPr>
      <xdr:spPr>
        <a:xfrm>
          <a:off x="1447800" y="13991799"/>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100540</xdr:rowOff>
    </xdr:from>
    <xdr:to>
      <xdr:col>7</xdr:col>
      <xdr:colOff>203200</xdr:colOff>
      <xdr:row>82</xdr:row>
      <xdr:rowOff>30690</xdr:rowOff>
    </xdr:to>
    <xdr:sp macro="" textlink="">
      <xdr:nvSpPr>
        <xdr:cNvPr id="208" name="円/楕円 207"/>
        <xdr:cNvSpPr/>
      </xdr:nvSpPr>
      <xdr:spPr>
        <a:xfrm>
          <a:off x="4902200" y="139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117067</xdr:rowOff>
    </xdr:from>
    <xdr:ext cx="762000" cy="259045"/>
    <xdr:sp macro="" textlink="">
      <xdr:nvSpPr>
        <xdr:cNvPr id="209" name="人件費・物件費等の状況該当値テキスト"/>
        <xdr:cNvSpPr txBox="1"/>
      </xdr:nvSpPr>
      <xdr:spPr>
        <a:xfrm>
          <a:off x="5041900" y="1383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63404</xdr:rowOff>
    </xdr:from>
    <xdr:to>
      <xdr:col>6</xdr:col>
      <xdr:colOff>50800</xdr:colOff>
      <xdr:row>81</xdr:row>
      <xdr:rowOff>165004</xdr:rowOff>
    </xdr:to>
    <xdr:sp macro="" textlink="">
      <xdr:nvSpPr>
        <xdr:cNvPr id="210" name="円/楕円 209"/>
        <xdr:cNvSpPr/>
      </xdr:nvSpPr>
      <xdr:spPr>
        <a:xfrm>
          <a:off x="4064000" y="139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3731</xdr:rowOff>
    </xdr:from>
    <xdr:ext cx="736600" cy="259045"/>
    <xdr:sp macro="" textlink="">
      <xdr:nvSpPr>
        <xdr:cNvPr id="211" name="テキスト ボックス 210"/>
        <xdr:cNvSpPr txBox="1"/>
      </xdr:nvSpPr>
      <xdr:spPr>
        <a:xfrm>
          <a:off x="3733800" y="1371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38116</xdr:rowOff>
    </xdr:from>
    <xdr:to>
      <xdr:col>4</xdr:col>
      <xdr:colOff>533400</xdr:colOff>
      <xdr:row>81</xdr:row>
      <xdr:rowOff>139716</xdr:rowOff>
    </xdr:to>
    <xdr:sp macro="" textlink="">
      <xdr:nvSpPr>
        <xdr:cNvPr id="212" name="円/楕円 211"/>
        <xdr:cNvSpPr/>
      </xdr:nvSpPr>
      <xdr:spPr>
        <a:xfrm>
          <a:off x="3175000" y="13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149893</xdr:rowOff>
    </xdr:from>
    <xdr:ext cx="762000" cy="259045"/>
    <xdr:sp macro="" textlink="">
      <xdr:nvSpPr>
        <xdr:cNvPr id="213" name="テキスト ボックス 212"/>
        <xdr:cNvSpPr txBox="1"/>
      </xdr:nvSpPr>
      <xdr:spPr>
        <a:xfrm>
          <a:off x="2844800" y="136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57274</xdr:rowOff>
    </xdr:from>
    <xdr:to>
      <xdr:col>3</xdr:col>
      <xdr:colOff>330200</xdr:colOff>
      <xdr:row>81</xdr:row>
      <xdr:rowOff>158874</xdr:rowOff>
    </xdr:to>
    <xdr:sp macro="" textlink="">
      <xdr:nvSpPr>
        <xdr:cNvPr id="214" name="円/楕円 213"/>
        <xdr:cNvSpPr/>
      </xdr:nvSpPr>
      <xdr:spPr>
        <a:xfrm>
          <a:off x="2286000" y="139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169051</xdr:rowOff>
    </xdr:from>
    <xdr:ext cx="762000" cy="259045"/>
    <xdr:sp macro="" textlink="">
      <xdr:nvSpPr>
        <xdr:cNvPr id="215" name="テキスト ボックス 214"/>
        <xdr:cNvSpPr txBox="1"/>
      </xdr:nvSpPr>
      <xdr:spPr>
        <a:xfrm>
          <a:off x="1955800" y="137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53549</xdr:rowOff>
    </xdr:from>
    <xdr:to>
      <xdr:col>2</xdr:col>
      <xdr:colOff>127000</xdr:colOff>
      <xdr:row>81</xdr:row>
      <xdr:rowOff>155149</xdr:rowOff>
    </xdr:to>
    <xdr:sp macro="" textlink="">
      <xdr:nvSpPr>
        <xdr:cNvPr id="216" name="円/楕円 215"/>
        <xdr:cNvSpPr/>
      </xdr:nvSpPr>
      <xdr:spPr>
        <a:xfrm>
          <a:off x="1397000" y="139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165326</xdr:rowOff>
    </xdr:from>
    <xdr:ext cx="762000" cy="259045"/>
    <xdr:sp macro="" textlink="">
      <xdr:nvSpPr>
        <xdr:cNvPr id="217" name="テキスト ボックス 216"/>
        <xdr:cNvSpPr txBox="1"/>
      </xdr:nvSpPr>
      <xdr:spPr>
        <a:xfrm>
          <a:off x="1066800" y="1370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国家公務員の時限的な給与改定特例法による措置が無いとした場合の指数は、平成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年度ともに</a:t>
          </a:r>
          <a:r>
            <a:rPr kumimoji="1" lang="en-US" altLang="ja-JP" sz="1300">
              <a:latin typeface="ＭＳ Ｐゴシック"/>
            </a:rPr>
            <a:t>98.6</a:t>
          </a:r>
          <a:r>
            <a:rPr kumimoji="1" lang="ja-JP" altLang="en-US" sz="1300">
              <a:latin typeface="ＭＳ Ｐゴシック"/>
            </a:rPr>
            <a:t>であり、過去</a:t>
          </a:r>
          <a:r>
            <a:rPr kumimoji="1" lang="en-US" altLang="ja-JP" sz="1300">
              <a:latin typeface="ＭＳ Ｐゴシック"/>
            </a:rPr>
            <a:t>5</a:t>
          </a:r>
          <a:r>
            <a:rPr kumimoji="1" lang="ja-JP" altLang="en-US" sz="1300">
              <a:latin typeface="ＭＳ Ｐゴシック"/>
            </a:rPr>
            <a:t>年間のラスパイレス指数は</a:t>
          </a:r>
          <a:r>
            <a:rPr kumimoji="1" lang="en-US" altLang="ja-JP" sz="1300">
              <a:latin typeface="ＭＳ Ｐゴシック"/>
            </a:rPr>
            <a:t>99.0</a:t>
          </a:r>
          <a:r>
            <a:rPr kumimoji="1" lang="ja-JP" altLang="en-US" sz="1300">
              <a:latin typeface="ＭＳ Ｐゴシック"/>
            </a:rPr>
            <a:t>前後を推移している。平成</a:t>
          </a:r>
          <a:r>
            <a:rPr kumimoji="1" lang="en-US" altLang="ja-JP" sz="1300">
              <a:latin typeface="ＭＳ Ｐゴシック"/>
            </a:rPr>
            <a:t>26</a:t>
          </a:r>
          <a:r>
            <a:rPr kumimoji="1" lang="ja-JP" altLang="en-US" sz="1300">
              <a:latin typeface="ＭＳ Ｐゴシック"/>
            </a:rPr>
            <a:t>年度は、前年度比</a:t>
          </a:r>
          <a:r>
            <a:rPr kumimoji="1" lang="en-US" altLang="ja-JP" sz="1300">
              <a:latin typeface="ＭＳ Ｐゴシック"/>
            </a:rPr>
            <a:t>0.4</a:t>
          </a:r>
          <a:r>
            <a:rPr kumimoji="1" lang="ja-JP" altLang="en-US" sz="1300">
              <a:latin typeface="ＭＳ Ｐゴシック"/>
            </a:rPr>
            <a:t>減の</a:t>
          </a:r>
          <a:r>
            <a:rPr kumimoji="1" lang="en-US" altLang="ja-JP" sz="1300">
              <a:latin typeface="ＭＳ Ｐゴシック"/>
            </a:rPr>
            <a:t>98.6</a:t>
          </a:r>
          <a:r>
            <a:rPr kumimoji="1" lang="ja-JP" altLang="en-US" sz="1300">
              <a:latin typeface="ＭＳ Ｐゴシック"/>
            </a:rPr>
            <a:t>となっており、類似団体平均を上回っている。職員の年齢構成にバラつきがあることや、短大卒及び高校卒のラスパイレス指数が高い水準にあることが要因となっている。今後は、年功序列型から脱却した人事評価システムの導入や各種手当の見直しなどを図り、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30843</xdr:rowOff>
    </xdr:to>
    <xdr:cxnSp macro="">
      <xdr:nvCxnSpPr>
        <xdr:cNvPr id="253" name="直線コネクタ 252"/>
        <xdr:cNvCxnSpPr/>
      </xdr:nvCxnSpPr>
      <xdr:spPr>
        <a:xfrm flipV="1">
          <a:off x="16179800" y="143866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89</xdr:row>
      <xdr:rowOff>69850</xdr:rowOff>
    </xdr:to>
    <xdr:cxnSp macro="">
      <xdr:nvCxnSpPr>
        <xdr:cNvPr id="256" name="直線コネクタ 255"/>
        <xdr:cNvCxnSpPr/>
      </xdr:nvCxnSpPr>
      <xdr:spPr>
        <a:xfrm flipV="1">
          <a:off x="15290800" y="144326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69850</xdr:rowOff>
    </xdr:to>
    <xdr:cxnSp macro="">
      <xdr:nvCxnSpPr>
        <xdr:cNvPr id="259" name="直線コネクタ 258"/>
        <xdr:cNvCxnSpPr/>
      </xdr:nvCxnSpPr>
      <xdr:spPr>
        <a:xfrm>
          <a:off x="14401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69850</xdr:rowOff>
    </xdr:to>
    <xdr:cxnSp macro="">
      <xdr:nvCxnSpPr>
        <xdr:cNvPr id="262" name="直線コネクタ 261"/>
        <xdr:cNvCxnSpPr/>
      </xdr:nvCxnSpPr>
      <xdr:spPr>
        <a:xfrm>
          <a:off x="13512800" y="14444134"/>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2" name="円/楕円 271"/>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3"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4" name="円/楕円 273"/>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75" name="テキスト ボックス 274"/>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8" name="円/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0" name="円/楕円 279"/>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1" name="テキスト ボックス 280"/>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0.22</a:t>
          </a:r>
          <a:r>
            <a:rPr kumimoji="1" lang="ja-JP" altLang="en-US" sz="1300">
              <a:solidFill>
                <a:schemeClr val="dk1"/>
              </a:solidFill>
              <a:effectLst/>
              <a:latin typeface="+mn-ea"/>
              <a:ea typeface="+mn-ea"/>
              <a:cs typeface="+mn-cs"/>
            </a:rPr>
            <a:t>人</a:t>
          </a:r>
          <a:r>
            <a:rPr kumimoji="1" lang="ja-JP" altLang="ja-JP" sz="1300">
              <a:solidFill>
                <a:schemeClr val="dk1"/>
              </a:solidFill>
              <a:effectLst/>
              <a:latin typeface="+mn-ea"/>
              <a:ea typeface="+mn-ea"/>
              <a:cs typeface="+mn-cs"/>
            </a:rPr>
            <a:t>減の</a:t>
          </a:r>
          <a:r>
            <a:rPr kumimoji="1" lang="en-US" altLang="ja-JP" sz="1300">
              <a:solidFill>
                <a:schemeClr val="dk1"/>
              </a:solidFill>
              <a:effectLst/>
              <a:latin typeface="+mn-ea"/>
              <a:ea typeface="+mn-ea"/>
              <a:cs typeface="+mn-cs"/>
            </a:rPr>
            <a:t>7.38</a:t>
          </a:r>
          <a:r>
            <a:rPr kumimoji="1" lang="ja-JP" altLang="en-US" sz="1300">
              <a:solidFill>
                <a:schemeClr val="dk1"/>
              </a:solidFill>
              <a:effectLst/>
              <a:latin typeface="+mn-ea"/>
              <a:ea typeface="+mn-ea"/>
              <a:cs typeface="+mn-cs"/>
            </a:rPr>
            <a:t>人</a:t>
          </a:r>
          <a:r>
            <a:rPr kumimoji="1" lang="ja-JP" altLang="ja-JP" sz="1300">
              <a:solidFill>
                <a:schemeClr val="dk1"/>
              </a:solidFill>
              <a:effectLst/>
              <a:latin typeface="+mn-ea"/>
              <a:ea typeface="+mn-ea"/>
              <a:cs typeface="+mn-cs"/>
            </a:rPr>
            <a:t>とな</a:t>
          </a:r>
          <a:r>
            <a:rPr kumimoji="1" lang="ja-JP" altLang="en-US" sz="1300">
              <a:solidFill>
                <a:schemeClr val="dk1"/>
              </a:solidFill>
              <a:effectLst/>
              <a:latin typeface="+mn-ea"/>
              <a:ea typeface="+mn-ea"/>
              <a:cs typeface="+mn-cs"/>
            </a:rPr>
            <a:t>り、類似団体平均を下回っているが、県内平均は上回っている。</a:t>
          </a:r>
          <a:r>
            <a:rPr kumimoji="1" lang="ja-JP" altLang="ja-JP" sz="1300">
              <a:solidFill>
                <a:schemeClr val="dk1"/>
              </a:solidFill>
              <a:effectLst/>
              <a:latin typeface="+mn-ea"/>
              <a:ea typeface="+mn-ea"/>
              <a:cs typeface="+mn-cs"/>
            </a:rPr>
            <a:t>定員適正化計画に</a:t>
          </a:r>
          <a:r>
            <a:rPr kumimoji="1" lang="ja-JP" altLang="en-US" sz="1300">
              <a:solidFill>
                <a:schemeClr val="dk1"/>
              </a:solidFill>
              <a:effectLst/>
              <a:latin typeface="+mn-ea"/>
              <a:ea typeface="+mn-ea"/>
              <a:cs typeface="+mn-cs"/>
            </a:rPr>
            <a:t>基づく</a:t>
          </a:r>
          <a:r>
            <a:rPr kumimoji="1" lang="ja-JP" altLang="ja-JP" sz="1300">
              <a:solidFill>
                <a:schemeClr val="dk1"/>
              </a:solidFill>
              <a:effectLst/>
              <a:latin typeface="+mn-ea"/>
              <a:ea typeface="+mn-ea"/>
              <a:cs typeface="+mn-cs"/>
            </a:rPr>
            <a:t>定員管理（平成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年間で職員数の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lt"/>
              <a:ea typeface="+mn-ea"/>
              <a:cs typeface="+mn-cs"/>
            </a:rPr>
            <a:t>退職者補充の新規採用を最小限に抑え</a:t>
          </a:r>
          <a:r>
            <a:rPr kumimoji="1" lang="ja-JP" altLang="en-US" sz="1300">
              <a:solidFill>
                <a:schemeClr val="dk1"/>
              </a:solidFill>
              <a:effectLst/>
              <a:latin typeface="+mn-lt"/>
              <a:ea typeface="+mn-ea"/>
              <a:cs typeface="+mn-cs"/>
            </a:rPr>
            <a:t>るとともに、</a:t>
          </a:r>
          <a:r>
            <a:rPr kumimoji="1" lang="ja-JP" altLang="en-US" sz="1300">
              <a:solidFill>
                <a:schemeClr val="dk1"/>
              </a:solidFill>
              <a:effectLst/>
              <a:latin typeface="+mn-ea"/>
              <a:ea typeface="+mn-ea"/>
              <a:cs typeface="+mn-cs"/>
            </a:rPr>
            <a:t>事務事業の更なる見直しや</a:t>
          </a:r>
          <a:r>
            <a:rPr kumimoji="1" lang="en-US" altLang="ja-JP" sz="1300">
              <a:solidFill>
                <a:schemeClr val="dk1"/>
              </a:solidFill>
              <a:effectLst/>
              <a:latin typeface="+mn-ea"/>
              <a:ea typeface="+mn-ea"/>
              <a:cs typeface="+mn-cs"/>
            </a:rPr>
            <a:t>ICT</a:t>
          </a:r>
          <a:r>
            <a:rPr kumimoji="1" lang="ja-JP" altLang="en-US" sz="1300">
              <a:solidFill>
                <a:schemeClr val="dk1"/>
              </a:solidFill>
              <a:effectLst/>
              <a:latin typeface="+mn-ea"/>
              <a:ea typeface="+mn-ea"/>
              <a:cs typeface="+mn-cs"/>
            </a:rPr>
            <a:t>の活用等により、行政サービスの向上に努める。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40429</xdr:rowOff>
    </xdr:from>
    <xdr:to>
      <xdr:col>24</xdr:col>
      <xdr:colOff>558800</xdr:colOff>
      <xdr:row>62</xdr:row>
      <xdr:rowOff>84667</xdr:rowOff>
    </xdr:to>
    <xdr:cxnSp macro="">
      <xdr:nvCxnSpPr>
        <xdr:cNvPr id="316" name="直線コネクタ 315"/>
        <xdr:cNvCxnSpPr/>
      </xdr:nvCxnSpPr>
      <xdr:spPr>
        <a:xfrm flipV="1">
          <a:off x="16179800" y="1067032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70591</xdr:rowOff>
    </xdr:from>
    <xdr:to>
      <xdr:col>23</xdr:col>
      <xdr:colOff>406400</xdr:colOff>
      <xdr:row>62</xdr:row>
      <xdr:rowOff>84667</xdr:rowOff>
    </xdr:to>
    <xdr:cxnSp macro="">
      <xdr:nvCxnSpPr>
        <xdr:cNvPr id="319" name="直線コネクタ 318"/>
        <xdr:cNvCxnSpPr/>
      </xdr:nvCxnSpPr>
      <xdr:spPr>
        <a:xfrm>
          <a:off x="15290800" y="107004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122872</xdr:rowOff>
    </xdr:to>
    <xdr:cxnSp macro="">
      <xdr:nvCxnSpPr>
        <xdr:cNvPr id="322" name="直線コネクタ 321"/>
        <xdr:cNvCxnSpPr/>
      </xdr:nvCxnSpPr>
      <xdr:spPr>
        <a:xfrm flipV="1">
          <a:off x="14401800" y="10700491"/>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122872</xdr:rowOff>
    </xdr:from>
    <xdr:to>
      <xdr:col>21</xdr:col>
      <xdr:colOff>0</xdr:colOff>
      <xdr:row>62</xdr:row>
      <xdr:rowOff>155046</xdr:rowOff>
    </xdr:to>
    <xdr:cxnSp macro="">
      <xdr:nvCxnSpPr>
        <xdr:cNvPr id="325" name="直線コネクタ 324"/>
        <xdr:cNvCxnSpPr/>
      </xdr:nvCxnSpPr>
      <xdr:spPr>
        <a:xfrm flipV="1">
          <a:off x="13512800" y="1075277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161079</xdr:rowOff>
    </xdr:from>
    <xdr:to>
      <xdr:col>24</xdr:col>
      <xdr:colOff>609600</xdr:colOff>
      <xdr:row>62</xdr:row>
      <xdr:rowOff>91229</xdr:rowOff>
    </xdr:to>
    <xdr:sp macro="" textlink="">
      <xdr:nvSpPr>
        <xdr:cNvPr id="335" name="円/楕円 334"/>
        <xdr:cNvSpPr/>
      </xdr:nvSpPr>
      <xdr:spPr>
        <a:xfrm>
          <a:off x="16967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6156</xdr:rowOff>
    </xdr:from>
    <xdr:ext cx="762000" cy="259045"/>
    <xdr:sp macro="" textlink="">
      <xdr:nvSpPr>
        <xdr:cNvPr id="336" name="定員管理の状況該当値テキスト"/>
        <xdr:cNvSpPr txBox="1"/>
      </xdr:nvSpPr>
      <xdr:spPr>
        <a:xfrm>
          <a:off x="17106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33867</xdr:rowOff>
    </xdr:from>
    <xdr:to>
      <xdr:col>23</xdr:col>
      <xdr:colOff>457200</xdr:colOff>
      <xdr:row>62</xdr:row>
      <xdr:rowOff>135467</xdr:rowOff>
    </xdr:to>
    <xdr:sp macro="" textlink="">
      <xdr:nvSpPr>
        <xdr:cNvPr id="337" name="円/楕円 336"/>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120244</xdr:rowOff>
    </xdr:from>
    <xdr:ext cx="736600" cy="259045"/>
    <xdr:sp macro="" textlink="">
      <xdr:nvSpPr>
        <xdr:cNvPr id="338" name="テキスト ボックス 337"/>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19791</xdr:rowOff>
    </xdr:from>
    <xdr:to>
      <xdr:col>22</xdr:col>
      <xdr:colOff>254000</xdr:colOff>
      <xdr:row>62</xdr:row>
      <xdr:rowOff>121391</xdr:rowOff>
    </xdr:to>
    <xdr:sp macro="" textlink="">
      <xdr:nvSpPr>
        <xdr:cNvPr id="339" name="円/楕円 338"/>
        <xdr:cNvSpPr/>
      </xdr:nvSpPr>
      <xdr:spPr>
        <a:xfrm>
          <a:off x="15240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40" name="テキスト ボックス 33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72072</xdr:rowOff>
    </xdr:from>
    <xdr:to>
      <xdr:col>21</xdr:col>
      <xdr:colOff>50800</xdr:colOff>
      <xdr:row>63</xdr:row>
      <xdr:rowOff>2222</xdr:rowOff>
    </xdr:to>
    <xdr:sp macro="" textlink="">
      <xdr:nvSpPr>
        <xdr:cNvPr id="341" name="円/楕円 340"/>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12399</xdr:rowOff>
    </xdr:from>
    <xdr:ext cx="762000" cy="259045"/>
    <xdr:sp macro="" textlink="">
      <xdr:nvSpPr>
        <xdr:cNvPr id="342" name="テキスト ボックス 341"/>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104246</xdr:rowOff>
    </xdr:from>
    <xdr:to>
      <xdr:col>19</xdr:col>
      <xdr:colOff>533400</xdr:colOff>
      <xdr:row>63</xdr:row>
      <xdr:rowOff>34396</xdr:rowOff>
    </xdr:to>
    <xdr:sp macro="" textlink="">
      <xdr:nvSpPr>
        <xdr:cNvPr id="343" name="円/楕円 342"/>
        <xdr:cNvSpPr/>
      </xdr:nvSpPr>
      <xdr:spPr>
        <a:xfrm>
          <a:off x="13462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44573</xdr:rowOff>
    </xdr:from>
    <xdr:ext cx="762000" cy="259045"/>
    <xdr:sp macro="" textlink="">
      <xdr:nvSpPr>
        <xdr:cNvPr id="344" name="テキスト ボックス 343"/>
        <xdr:cNvSpPr txBox="1"/>
      </xdr:nvSpPr>
      <xdr:spPr>
        <a:xfrm>
          <a:off x="13131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年度は、前年度比</a:t>
          </a:r>
          <a:r>
            <a:rPr kumimoji="1" lang="en-US" altLang="ja-JP" sz="1300">
              <a:latin typeface="ＭＳ Ｐゴシック"/>
            </a:rPr>
            <a:t>0.7</a:t>
          </a:r>
          <a:r>
            <a:rPr kumimoji="1" lang="ja-JP" altLang="en-US" sz="1300">
              <a:latin typeface="ＭＳ Ｐゴシック"/>
            </a:rPr>
            <a:t>％減の</a:t>
          </a:r>
          <a:r>
            <a:rPr kumimoji="1" lang="en-US" altLang="ja-JP" sz="1300">
              <a:latin typeface="ＭＳ Ｐゴシック"/>
            </a:rPr>
            <a:t>10.7</a:t>
          </a:r>
          <a:r>
            <a:rPr kumimoji="1" lang="ja-JP" altLang="en-US" sz="1300">
              <a:latin typeface="ＭＳ Ｐゴシック"/>
            </a:rPr>
            <a:t>％となったが、大田原市総合計画及び新市建設計画に沿った事業実施に伴うこれまでの地方債により、類似団体平均及び県内平均ともに上回っている。これまで減少傾向にあるものの、平成</a:t>
          </a:r>
          <a:r>
            <a:rPr kumimoji="1" lang="en-US" altLang="ja-JP" sz="1300">
              <a:latin typeface="ＭＳ Ｐゴシック"/>
            </a:rPr>
            <a:t>27</a:t>
          </a:r>
          <a:r>
            <a:rPr kumimoji="1" lang="ja-JP" altLang="en-US" sz="1300">
              <a:latin typeface="ＭＳ Ｐゴシック"/>
            </a:rPr>
            <a:t>年度から本格実施される小学校教室棟建設事業などの大型建設事業実施に伴う地方債発行が予定されており、数値が高くなることが予想される。比率の上昇を抑えるため、適切な事業実施による事業費の抑制とそれに伴う地方債発行及び財政調整基金等の取り崩し抑制を図り、比率の急激な上昇を抑え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127423</xdr:rowOff>
    </xdr:to>
    <xdr:cxnSp macro="">
      <xdr:nvCxnSpPr>
        <xdr:cNvPr id="377" name="直線コネクタ 376"/>
        <xdr:cNvCxnSpPr/>
      </xdr:nvCxnSpPr>
      <xdr:spPr>
        <a:xfrm flipV="1">
          <a:off x="16179800" y="744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8"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127423</xdr:rowOff>
    </xdr:from>
    <xdr:to>
      <xdr:col>23</xdr:col>
      <xdr:colOff>406400</xdr:colOff>
      <xdr:row>43</xdr:row>
      <xdr:rowOff>167640</xdr:rowOff>
    </xdr:to>
    <xdr:cxnSp macro="">
      <xdr:nvCxnSpPr>
        <xdr:cNvPr id="380" name="直線コネクタ 379"/>
        <xdr:cNvCxnSpPr/>
      </xdr:nvCxnSpPr>
      <xdr:spPr>
        <a:xfrm flipV="1">
          <a:off x="15290800" y="749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2" name="テキスト ボックス 381"/>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28363</xdr:rowOff>
    </xdr:to>
    <xdr:cxnSp macro="">
      <xdr:nvCxnSpPr>
        <xdr:cNvPr id="383" name="直線コネクタ 382"/>
        <xdr:cNvCxnSpPr/>
      </xdr:nvCxnSpPr>
      <xdr:spPr>
        <a:xfrm flipV="1">
          <a:off x="14401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5" name="テキスト ボックス 384"/>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52494</xdr:rowOff>
    </xdr:to>
    <xdr:cxnSp macro="">
      <xdr:nvCxnSpPr>
        <xdr:cNvPr id="386" name="直線コネクタ 385"/>
        <xdr:cNvCxnSpPr/>
      </xdr:nvCxnSpPr>
      <xdr:spPr>
        <a:xfrm flipV="1">
          <a:off x="13512800" y="7572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6" name="円/楕円 395"/>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163847</xdr:rowOff>
    </xdr:from>
    <xdr:ext cx="762000" cy="259045"/>
    <xdr:sp macro="" textlink="">
      <xdr:nvSpPr>
        <xdr:cNvPr id="397"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76623</xdr:rowOff>
    </xdr:from>
    <xdr:to>
      <xdr:col>23</xdr:col>
      <xdr:colOff>457200</xdr:colOff>
      <xdr:row>44</xdr:row>
      <xdr:rowOff>6773</xdr:rowOff>
    </xdr:to>
    <xdr:sp macro="" textlink="">
      <xdr:nvSpPr>
        <xdr:cNvPr id="398" name="円/楕円 397"/>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163000</xdr:rowOff>
    </xdr:from>
    <xdr:ext cx="736600" cy="259045"/>
    <xdr:sp macro="" textlink="">
      <xdr:nvSpPr>
        <xdr:cNvPr id="399" name="テキスト ボックス 398"/>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0" name="円/楕円 39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1" name="テキスト ボックス 40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2" name="円/楕円 401"/>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3" name="テキスト ボックス 402"/>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04" name="円/楕円 403"/>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113471</xdr:rowOff>
    </xdr:from>
    <xdr:ext cx="762000" cy="259045"/>
    <xdr:sp macro="" textlink="">
      <xdr:nvSpPr>
        <xdr:cNvPr id="405" name="テキスト ボックス 404"/>
        <xdr:cNvSpPr txBox="1"/>
      </xdr:nvSpPr>
      <xdr:spPr>
        <a:xfrm>
          <a:off x="13131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大規模事業の財源とした地方債の償還が終了しているとともに、新規の地方債発行を抑制していることから</a:t>
          </a:r>
          <a:r>
            <a:rPr kumimoji="1" lang="ja-JP" altLang="en-US" sz="1200">
              <a:latin typeface="+mn-ea"/>
              <a:ea typeface="+mn-ea"/>
            </a:rPr>
            <a:t>地方債現在高が減少していること、</a:t>
          </a:r>
          <a:r>
            <a:rPr kumimoji="1" lang="ja-JP" altLang="en-US" sz="1200">
              <a:solidFill>
                <a:schemeClr val="dk1"/>
              </a:solidFill>
              <a:effectLst/>
              <a:latin typeface="+mn-ea"/>
              <a:ea typeface="+mn-ea"/>
              <a:cs typeface="+mn-cs"/>
            </a:rPr>
            <a:t>団塊世代の大量退職が続く中、新規採用職員の抑制をしていることから退職手当負担見込額が減少しているため、将来負担額が減少したことなどを要因に、</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年度は、前年度比</a:t>
          </a:r>
          <a:r>
            <a:rPr kumimoji="1" lang="en-US" altLang="ja-JP" sz="1200">
              <a:solidFill>
                <a:schemeClr val="dk1"/>
              </a:solidFill>
              <a:effectLst/>
              <a:latin typeface="+mn-ea"/>
              <a:ea typeface="+mn-ea"/>
              <a:cs typeface="+mn-cs"/>
            </a:rPr>
            <a:t>8.5</a:t>
          </a:r>
          <a:r>
            <a:rPr kumimoji="1" lang="ja-JP" altLang="ja-JP" sz="1200">
              <a:solidFill>
                <a:schemeClr val="dk1"/>
              </a:solidFill>
              <a:effectLst/>
              <a:latin typeface="+mn-ea"/>
              <a:ea typeface="+mn-ea"/>
              <a:cs typeface="+mn-cs"/>
            </a:rPr>
            <a:t>％減の</a:t>
          </a:r>
          <a:r>
            <a:rPr kumimoji="1" lang="en-US" altLang="ja-JP" sz="1200">
              <a:solidFill>
                <a:schemeClr val="dk1"/>
              </a:solidFill>
              <a:effectLst/>
              <a:latin typeface="+mn-ea"/>
              <a:ea typeface="+mn-ea"/>
              <a:cs typeface="+mn-cs"/>
            </a:rPr>
            <a:t>52.4</a:t>
          </a:r>
          <a:r>
            <a:rPr kumimoji="1" lang="ja-JP" altLang="ja-JP" sz="1200">
              <a:solidFill>
                <a:schemeClr val="dk1"/>
              </a:solidFill>
              <a:effectLst/>
              <a:latin typeface="+mn-ea"/>
              <a:ea typeface="+mn-ea"/>
              <a:cs typeface="+mn-cs"/>
            </a:rPr>
            <a:t>％となった。</a:t>
          </a:r>
          <a:r>
            <a:rPr kumimoji="1" lang="ja-JP" altLang="en-US" sz="1200">
              <a:solidFill>
                <a:schemeClr val="dk1"/>
              </a:solidFill>
              <a:effectLst/>
              <a:latin typeface="+mn-ea"/>
              <a:ea typeface="+mn-ea"/>
              <a:cs typeface="+mn-cs"/>
            </a:rPr>
            <a:t>しかしながら、類似団体平均及び県内平均を大きく上回っており、今後も普通建設事業の計画的な実施による地方債発行の抑制、財政調整基金や減債基金の積み立てによる充当可能基金の増加を</a:t>
          </a:r>
          <a:r>
            <a:rPr kumimoji="1" lang="ja-JP" altLang="en-US" sz="1200">
              <a:solidFill>
                <a:schemeClr val="dk1"/>
              </a:solidFill>
              <a:effectLst/>
              <a:latin typeface="+mn-lt"/>
              <a:ea typeface="+mn-ea"/>
              <a:cs typeface="+mn-cs"/>
            </a:rPr>
            <a:t>図り、財政の健全化・基盤強化に努める。</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665</xdr:rowOff>
    </xdr:from>
    <xdr:to>
      <xdr:col>24</xdr:col>
      <xdr:colOff>558800</xdr:colOff>
      <xdr:row>17</xdr:row>
      <xdr:rowOff>98334</xdr:rowOff>
    </xdr:to>
    <xdr:cxnSp macro="">
      <xdr:nvCxnSpPr>
        <xdr:cNvPr id="441" name="直線コネクタ 440"/>
        <xdr:cNvCxnSpPr/>
      </xdr:nvCxnSpPr>
      <xdr:spPr>
        <a:xfrm flipV="1">
          <a:off x="16179800" y="2915315"/>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98334</xdr:rowOff>
    </xdr:from>
    <xdr:to>
      <xdr:col>23</xdr:col>
      <xdr:colOff>406400</xdr:colOff>
      <xdr:row>18</xdr:row>
      <xdr:rowOff>47534</xdr:rowOff>
    </xdr:to>
    <xdr:cxnSp macro="">
      <xdr:nvCxnSpPr>
        <xdr:cNvPr id="444" name="直線コネクタ 443"/>
        <xdr:cNvCxnSpPr/>
      </xdr:nvCxnSpPr>
      <xdr:spPr>
        <a:xfrm flipV="1">
          <a:off x="15290800" y="30129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47534</xdr:rowOff>
    </xdr:from>
    <xdr:to>
      <xdr:col>22</xdr:col>
      <xdr:colOff>203200</xdr:colOff>
      <xdr:row>18</xdr:row>
      <xdr:rowOff>108434</xdr:rowOff>
    </xdr:to>
    <xdr:cxnSp macro="">
      <xdr:nvCxnSpPr>
        <xdr:cNvPr id="447" name="直線コネクタ 446"/>
        <xdr:cNvCxnSpPr/>
      </xdr:nvCxnSpPr>
      <xdr:spPr>
        <a:xfrm flipV="1">
          <a:off x="14401800" y="3133634"/>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108434</xdr:rowOff>
    </xdr:from>
    <xdr:to>
      <xdr:col>21</xdr:col>
      <xdr:colOff>0</xdr:colOff>
      <xdr:row>19</xdr:row>
      <xdr:rowOff>108192</xdr:rowOff>
    </xdr:to>
    <xdr:cxnSp macro="">
      <xdr:nvCxnSpPr>
        <xdr:cNvPr id="450" name="直線コネクタ 449"/>
        <xdr:cNvCxnSpPr/>
      </xdr:nvCxnSpPr>
      <xdr:spPr>
        <a:xfrm flipV="1">
          <a:off x="13512800" y="3194534"/>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4" name="テキスト ボックス 453"/>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121315</xdr:rowOff>
    </xdr:from>
    <xdr:to>
      <xdr:col>24</xdr:col>
      <xdr:colOff>609600</xdr:colOff>
      <xdr:row>17</xdr:row>
      <xdr:rowOff>51465</xdr:rowOff>
    </xdr:to>
    <xdr:sp macro="" textlink="">
      <xdr:nvSpPr>
        <xdr:cNvPr id="460" name="円/楕円 459"/>
        <xdr:cNvSpPr/>
      </xdr:nvSpPr>
      <xdr:spPr>
        <a:xfrm>
          <a:off x="169672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93392</xdr:rowOff>
    </xdr:from>
    <xdr:ext cx="762000" cy="259045"/>
    <xdr:sp macro="" textlink="">
      <xdr:nvSpPr>
        <xdr:cNvPr id="461" name="将来負担の状況該当値テキスト"/>
        <xdr:cNvSpPr txBox="1"/>
      </xdr:nvSpPr>
      <xdr:spPr>
        <a:xfrm>
          <a:off x="17106900" y="28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47534</xdr:rowOff>
    </xdr:from>
    <xdr:to>
      <xdr:col>23</xdr:col>
      <xdr:colOff>457200</xdr:colOff>
      <xdr:row>17</xdr:row>
      <xdr:rowOff>149134</xdr:rowOff>
    </xdr:to>
    <xdr:sp macro="" textlink="">
      <xdr:nvSpPr>
        <xdr:cNvPr id="462" name="円/楕円 461"/>
        <xdr:cNvSpPr/>
      </xdr:nvSpPr>
      <xdr:spPr>
        <a:xfrm>
          <a:off x="16129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133911</xdr:rowOff>
    </xdr:from>
    <xdr:ext cx="736600" cy="259045"/>
    <xdr:sp macro="" textlink="">
      <xdr:nvSpPr>
        <xdr:cNvPr id="463" name="テキスト ボックス 462"/>
        <xdr:cNvSpPr txBox="1"/>
      </xdr:nvSpPr>
      <xdr:spPr>
        <a:xfrm>
          <a:off x="15798800" y="304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168184</xdr:rowOff>
    </xdr:from>
    <xdr:to>
      <xdr:col>22</xdr:col>
      <xdr:colOff>254000</xdr:colOff>
      <xdr:row>18</xdr:row>
      <xdr:rowOff>98334</xdr:rowOff>
    </xdr:to>
    <xdr:sp macro="" textlink="">
      <xdr:nvSpPr>
        <xdr:cNvPr id="464" name="円/楕円 463"/>
        <xdr:cNvSpPr/>
      </xdr:nvSpPr>
      <xdr:spPr>
        <a:xfrm>
          <a:off x="15240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83111</xdr:rowOff>
    </xdr:from>
    <xdr:ext cx="762000" cy="259045"/>
    <xdr:sp macro="" textlink="">
      <xdr:nvSpPr>
        <xdr:cNvPr id="465" name="テキスト ボックス 464"/>
        <xdr:cNvSpPr txBox="1"/>
      </xdr:nvSpPr>
      <xdr:spPr>
        <a:xfrm>
          <a:off x="14909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57634</xdr:rowOff>
    </xdr:from>
    <xdr:to>
      <xdr:col>21</xdr:col>
      <xdr:colOff>50800</xdr:colOff>
      <xdr:row>18</xdr:row>
      <xdr:rowOff>159234</xdr:rowOff>
    </xdr:to>
    <xdr:sp macro="" textlink="">
      <xdr:nvSpPr>
        <xdr:cNvPr id="466" name="円/楕円 465"/>
        <xdr:cNvSpPr/>
      </xdr:nvSpPr>
      <xdr:spPr>
        <a:xfrm>
          <a:off x="14351000" y="3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144011</xdr:rowOff>
    </xdr:from>
    <xdr:ext cx="762000" cy="259045"/>
    <xdr:sp macro="" textlink="">
      <xdr:nvSpPr>
        <xdr:cNvPr id="467" name="テキスト ボックス 466"/>
        <xdr:cNvSpPr txBox="1"/>
      </xdr:nvSpPr>
      <xdr:spPr>
        <a:xfrm>
          <a:off x="14020800" y="32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57392</xdr:rowOff>
    </xdr:from>
    <xdr:to>
      <xdr:col>19</xdr:col>
      <xdr:colOff>533400</xdr:colOff>
      <xdr:row>19</xdr:row>
      <xdr:rowOff>158992</xdr:rowOff>
    </xdr:to>
    <xdr:sp macro="" textlink="">
      <xdr:nvSpPr>
        <xdr:cNvPr id="468" name="円/楕円 467"/>
        <xdr:cNvSpPr/>
      </xdr:nvSpPr>
      <xdr:spPr>
        <a:xfrm>
          <a:off x="13462000" y="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169169</xdr:rowOff>
    </xdr:from>
    <xdr:ext cx="762000" cy="259045"/>
    <xdr:sp macro="" textlink="">
      <xdr:nvSpPr>
        <xdr:cNvPr id="469" name="テキスト ボックス 468"/>
        <xdr:cNvSpPr txBox="1"/>
      </xdr:nvSpPr>
      <xdr:spPr>
        <a:xfrm>
          <a:off x="13131800" y="308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73,284
72,301
354.36
33,244,155
31,742,993
1,259,296
19,516,979
31,575,381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52.4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平成２６年度は、前年度比</a:t>
          </a:r>
          <a:r>
            <a:rPr kumimoji="1" lang="en-US" altLang="ja-JP" sz="1300" baseline="0">
              <a:latin typeface="ＭＳ Ｐゴシック"/>
            </a:rPr>
            <a:t>1.3</a:t>
          </a:r>
          <a:r>
            <a:rPr kumimoji="1" lang="ja-JP" altLang="en-US" sz="1300" baseline="0">
              <a:latin typeface="ＭＳ Ｐゴシック"/>
            </a:rPr>
            <a:t>％増の</a:t>
          </a:r>
          <a:r>
            <a:rPr kumimoji="1" lang="en-US" altLang="ja-JP" sz="1300" baseline="0">
              <a:latin typeface="ＭＳ Ｐゴシック"/>
            </a:rPr>
            <a:t>23.4</a:t>
          </a:r>
          <a:r>
            <a:rPr kumimoji="1" lang="ja-JP" altLang="en-US" sz="1300" baseline="0">
              <a:latin typeface="ＭＳ Ｐゴシック"/>
            </a:rPr>
            <a:t>％となった。県内平均を下回っているものの、類似団体平均を上回って</a:t>
          </a:r>
          <a:r>
            <a:rPr kumimoji="1" lang="ja-JP" altLang="en-US" sz="1300" baseline="0">
              <a:latin typeface="+mn-ea"/>
              <a:ea typeface="+mn-ea"/>
            </a:rPr>
            <a:t>いる。</a:t>
          </a:r>
          <a:r>
            <a:rPr kumimoji="1" lang="ja-JP" altLang="ja-JP" sz="1300">
              <a:solidFill>
                <a:schemeClr val="dk1"/>
              </a:solidFill>
              <a:effectLst/>
              <a:latin typeface="+mn-ea"/>
              <a:ea typeface="+mn-ea"/>
              <a:cs typeface="+mn-cs"/>
            </a:rPr>
            <a:t>定員適正化計画に基づく定員管理（平成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年間で職員数の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％減）、時間外勤務時間の削減（平成</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年度まで毎年前年度比</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％の削減）</a:t>
          </a:r>
          <a:r>
            <a:rPr kumimoji="1" lang="ja-JP" altLang="en-US" sz="1300">
              <a:solidFill>
                <a:schemeClr val="dk1"/>
              </a:solidFill>
              <a:effectLst/>
              <a:latin typeface="+mn-ea"/>
              <a:ea typeface="+mn-ea"/>
              <a:cs typeface="+mn-cs"/>
            </a:rPr>
            <a:t>、年功序列型から脱却した人事評価システムの導入、民間委託の推進などにより、更なる人件費の削減に努める。</a:t>
          </a:r>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38100</xdr:rowOff>
    </xdr:from>
    <xdr:to>
      <xdr:col>7</xdr:col>
      <xdr:colOff>15875</xdr:colOff>
      <xdr:row>39</xdr:row>
      <xdr:rowOff>31750</xdr:rowOff>
    </xdr:to>
    <xdr:cxnSp macro="">
      <xdr:nvCxnSpPr>
        <xdr:cNvPr id="64" name="直線コネクタ 63"/>
        <xdr:cNvCxnSpPr/>
      </xdr:nvCxnSpPr>
      <xdr:spPr>
        <a:xfrm>
          <a:off x="3987800" y="6553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38100</xdr:rowOff>
    </xdr:from>
    <xdr:to>
      <xdr:col>5</xdr:col>
      <xdr:colOff>549275</xdr:colOff>
      <xdr:row>39</xdr:row>
      <xdr:rowOff>146050</xdr:rowOff>
    </xdr:to>
    <xdr:cxnSp macro="">
      <xdr:nvCxnSpPr>
        <xdr:cNvPr id="67" name="直線コネクタ 66"/>
        <xdr:cNvCxnSpPr/>
      </xdr:nvCxnSpPr>
      <xdr:spPr>
        <a:xfrm flipV="1">
          <a:off x="3098800" y="6553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12700</xdr:rowOff>
    </xdr:to>
    <xdr:cxnSp macro="">
      <xdr:nvCxnSpPr>
        <xdr:cNvPr id="70" name="直線コネクタ 69"/>
        <xdr:cNvCxnSpPr/>
      </xdr:nvCxnSpPr>
      <xdr:spPr>
        <a:xfrm flipV="1">
          <a:off x="2209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12700</xdr:rowOff>
    </xdr:to>
    <xdr:cxnSp macro="">
      <xdr:nvCxnSpPr>
        <xdr:cNvPr id="73" name="直線コネクタ 72"/>
        <xdr:cNvCxnSpPr/>
      </xdr:nvCxnSpPr>
      <xdr:spPr>
        <a:xfrm>
          <a:off x="1320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3" name="円/楕円 82"/>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4"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158750</xdr:rowOff>
    </xdr:from>
    <xdr:to>
      <xdr:col>5</xdr:col>
      <xdr:colOff>600075</xdr:colOff>
      <xdr:row>38</xdr:row>
      <xdr:rowOff>88900</xdr:rowOff>
    </xdr:to>
    <xdr:sp macro="" textlink="">
      <xdr:nvSpPr>
        <xdr:cNvPr id="85" name="円/楕円 84"/>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86" name="テキスト ボックス 85"/>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7" name="円/楕円 86"/>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88" name="テキスト ボックス 87"/>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89" name="円/楕円 88"/>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0" name="テキスト ボックス 89"/>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1" name="円/楕円 90"/>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2" name="テキスト ボックス 91"/>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近年の民間委託や指定管理者制度の推進により、職員人件費から委託料（物件費）へのシフトが起こっており、平成２６年度も前年度比</a:t>
          </a:r>
          <a:r>
            <a:rPr kumimoji="1" lang="en-US" altLang="ja-JP" sz="1300">
              <a:latin typeface="ＭＳ Ｐゴシック"/>
            </a:rPr>
            <a:t>0.4</a:t>
          </a:r>
          <a:r>
            <a:rPr kumimoji="1" lang="ja-JP" altLang="en-US" sz="1300">
              <a:latin typeface="ＭＳ Ｐゴシック"/>
            </a:rPr>
            <a:t>％増の</a:t>
          </a:r>
          <a:r>
            <a:rPr kumimoji="1" lang="en-US" altLang="ja-JP" sz="1300">
              <a:latin typeface="ＭＳ Ｐゴシック"/>
            </a:rPr>
            <a:t>14.3</a:t>
          </a:r>
          <a:r>
            <a:rPr kumimoji="1" lang="ja-JP" altLang="en-US" sz="1300">
              <a:latin typeface="ＭＳ Ｐゴシック"/>
            </a:rPr>
            <a:t>％と上昇傾向にあるが、類似団体平均及び県内平均を下回った。現在策定中の公共施設等総合管理計画において、施設の適正配置を進め、統廃合による施設管理費の削減など、経常経費総額の更なる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1814</xdr:rowOff>
    </xdr:to>
    <xdr:cxnSp macro="">
      <xdr:nvCxnSpPr>
        <xdr:cNvPr id="127" name="直線コネクタ 126"/>
        <xdr:cNvCxnSpPr/>
      </xdr:nvCxnSpPr>
      <xdr:spPr>
        <a:xfrm>
          <a:off x="15671800" y="27014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129721</xdr:rowOff>
    </xdr:to>
    <xdr:cxnSp macro="">
      <xdr:nvCxnSpPr>
        <xdr:cNvPr id="130" name="直線コネクタ 129"/>
        <xdr:cNvCxnSpPr/>
      </xdr:nvCxnSpPr>
      <xdr:spPr>
        <a:xfrm>
          <a:off x="14782800" y="2625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107950</xdr:rowOff>
    </xdr:to>
    <xdr:cxnSp macro="">
      <xdr:nvCxnSpPr>
        <xdr:cNvPr id="133" name="直線コネクタ 132"/>
        <xdr:cNvCxnSpPr/>
      </xdr:nvCxnSpPr>
      <xdr:spPr>
        <a:xfrm flipV="1">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107950</xdr:rowOff>
    </xdr:to>
    <xdr:cxnSp macro="">
      <xdr:nvCxnSpPr>
        <xdr:cNvPr id="136" name="直線コネクタ 135"/>
        <xdr:cNvCxnSpPr/>
      </xdr:nvCxnSpPr>
      <xdr:spPr>
        <a:xfrm>
          <a:off x="13004800" y="2549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46" name="円/楕円 145"/>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138991</xdr:rowOff>
    </xdr:from>
    <xdr:ext cx="762000" cy="259045"/>
    <xdr:sp macro="" textlink="">
      <xdr:nvSpPr>
        <xdr:cNvPr id="147"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8" name="円/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0" name="円/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4" name="円/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55" name="テキスト ボックス 154"/>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扶助費に係る経常収支比率は、類似団体平均及び県内平均を下回る水準となった。しかし、前年度比</a:t>
          </a:r>
          <a:r>
            <a:rPr kumimoji="1" lang="en-US" altLang="ja-JP" sz="1300">
              <a:latin typeface="ＭＳ Ｐゴシック"/>
            </a:rPr>
            <a:t>0.5</a:t>
          </a:r>
          <a:r>
            <a:rPr kumimoji="1" lang="ja-JP" altLang="en-US" sz="1300">
              <a:latin typeface="ＭＳ Ｐゴシック"/>
            </a:rPr>
            <a:t>％増となっており、上昇傾向にある。今後も、子育て支援に係る経費や生活保護費の上昇が予想されるため、資格審査等の適正化や、市単独事業については事業内容の見直しを行うなど、扶助費総額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55</xdr:row>
      <xdr:rowOff>16510</xdr:rowOff>
    </xdr:to>
    <xdr:cxnSp macro="">
      <xdr:nvCxnSpPr>
        <xdr:cNvPr id="186" name="直線コネクタ 185"/>
        <xdr:cNvCxnSpPr/>
      </xdr:nvCxnSpPr>
      <xdr:spPr>
        <a:xfrm>
          <a:off x="3987800" y="9370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142240</xdr:rowOff>
    </xdr:to>
    <xdr:cxnSp macro="">
      <xdr:nvCxnSpPr>
        <xdr:cNvPr id="189" name="直線コネクタ 188"/>
        <xdr:cNvCxnSpPr/>
      </xdr:nvCxnSpPr>
      <xdr:spPr>
        <a:xfrm flipV="1">
          <a:off x="3098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142240</xdr:rowOff>
    </xdr:to>
    <xdr:cxnSp macro="">
      <xdr:nvCxnSpPr>
        <xdr:cNvPr id="192" name="直線コネクタ 191"/>
        <xdr:cNvCxnSpPr/>
      </xdr:nvCxnSpPr>
      <xdr:spPr>
        <a:xfrm>
          <a:off x="2209800" y="9309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130810</xdr:rowOff>
    </xdr:from>
    <xdr:to>
      <xdr:col>3</xdr:col>
      <xdr:colOff>142875</xdr:colOff>
      <xdr:row>54</xdr:row>
      <xdr:rowOff>50800</xdr:rowOff>
    </xdr:to>
    <xdr:cxnSp macro="">
      <xdr:nvCxnSpPr>
        <xdr:cNvPr id="195" name="直線コネクタ 194"/>
        <xdr:cNvCxnSpPr/>
      </xdr:nvCxnSpPr>
      <xdr:spPr>
        <a:xfrm>
          <a:off x="1320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137160</xdr:rowOff>
    </xdr:from>
    <xdr:to>
      <xdr:col>7</xdr:col>
      <xdr:colOff>66675</xdr:colOff>
      <xdr:row>55</xdr:row>
      <xdr:rowOff>67310</xdr:rowOff>
    </xdr:to>
    <xdr:sp macro="" textlink="">
      <xdr:nvSpPr>
        <xdr:cNvPr id="205" name="円/楕円 204"/>
        <xdr:cNvSpPr/>
      </xdr:nvSpPr>
      <xdr:spPr>
        <a:xfrm>
          <a:off x="4775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153687</xdr:rowOff>
    </xdr:from>
    <xdr:ext cx="762000" cy="259045"/>
    <xdr:sp macro="" textlink="">
      <xdr:nvSpPr>
        <xdr:cNvPr id="206" name="扶助費該当値テキスト"/>
        <xdr:cNvSpPr txBox="1"/>
      </xdr:nvSpPr>
      <xdr:spPr>
        <a:xfrm>
          <a:off x="4914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07" name="円/楕円 206"/>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08" name="テキスト ボックス 207"/>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09" name="円/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213" name="円/楕円 212"/>
        <xdr:cNvSpPr/>
      </xdr:nvSpPr>
      <xdr:spPr>
        <a:xfrm>
          <a:off x="1270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214" name="テキスト ボックス 213"/>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及び県内平均を上回っている要因として、国民健康保険事業会計、介護保険事業会計、公営企業会計等への繰出金に大きな減少が見られないことが挙げられる。特別会計について、本来の独立採算の原則に立ち返った料金等の適正化を図ることで、健全運営と安定した事業推進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75293</xdr:rowOff>
    </xdr:from>
    <xdr:to>
      <xdr:col>24</xdr:col>
      <xdr:colOff>31750</xdr:colOff>
      <xdr:row>59</xdr:row>
      <xdr:rowOff>140607</xdr:rowOff>
    </xdr:to>
    <xdr:cxnSp macro="">
      <xdr:nvCxnSpPr>
        <xdr:cNvPr id="249" name="直線コネクタ 248"/>
        <xdr:cNvCxnSpPr/>
      </xdr:nvCxnSpPr>
      <xdr:spPr>
        <a:xfrm>
          <a:off x="15671800" y="1019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75293</xdr:rowOff>
    </xdr:from>
    <xdr:to>
      <xdr:col>22</xdr:col>
      <xdr:colOff>565150</xdr:colOff>
      <xdr:row>59</xdr:row>
      <xdr:rowOff>151493</xdr:rowOff>
    </xdr:to>
    <xdr:cxnSp macro="">
      <xdr:nvCxnSpPr>
        <xdr:cNvPr id="252" name="直線コネクタ 251"/>
        <xdr:cNvCxnSpPr/>
      </xdr:nvCxnSpPr>
      <xdr:spPr>
        <a:xfrm flipV="1">
          <a:off x="14782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129722</xdr:rowOff>
    </xdr:from>
    <xdr:to>
      <xdr:col>21</xdr:col>
      <xdr:colOff>361950</xdr:colOff>
      <xdr:row>59</xdr:row>
      <xdr:rowOff>151493</xdr:rowOff>
    </xdr:to>
    <xdr:cxnSp macro="">
      <xdr:nvCxnSpPr>
        <xdr:cNvPr id="255" name="直線コネクタ 254"/>
        <xdr:cNvCxnSpPr/>
      </xdr:nvCxnSpPr>
      <xdr:spPr>
        <a:xfrm>
          <a:off x="13893800" y="10245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129722</xdr:rowOff>
    </xdr:to>
    <xdr:cxnSp macro="">
      <xdr:nvCxnSpPr>
        <xdr:cNvPr id="258" name="直線コネクタ 257"/>
        <xdr:cNvCxnSpPr/>
      </xdr:nvCxnSpPr>
      <xdr:spPr>
        <a:xfrm>
          <a:off x="13004800" y="1019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89807</xdr:rowOff>
    </xdr:from>
    <xdr:to>
      <xdr:col>24</xdr:col>
      <xdr:colOff>82550</xdr:colOff>
      <xdr:row>60</xdr:row>
      <xdr:rowOff>19957</xdr:rowOff>
    </xdr:to>
    <xdr:sp macro="" textlink="">
      <xdr:nvSpPr>
        <xdr:cNvPr id="268" name="円/楕円 267"/>
        <xdr:cNvSpPr/>
      </xdr:nvSpPr>
      <xdr:spPr>
        <a:xfrm>
          <a:off x="16459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61884</xdr:rowOff>
    </xdr:from>
    <xdr:ext cx="762000" cy="259045"/>
    <xdr:sp macro="" textlink="">
      <xdr:nvSpPr>
        <xdr:cNvPr id="269" name="その他該当値テキスト"/>
        <xdr:cNvSpPr txBox="1"/>
      </xdr:nvSpPr>
      <xdr:spPr>
        <a:xfrm>
          <a:off x="16598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0" name="円/楕円 269"/>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1" name="テキスト ボックス 270"/>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100693</xdr:rowOff>
    </xdr:from>
    <xdr:to>
      <xdr:col>21</xdr:col>
      <xdr:colOff>412750</xdr:colOff>
      <xdr:row>60</xdr:row>
      <xdr:rowOff>30843</xdr:rowOff>
    </xdr:to>
    <xdr:sp macro="" textlink="">
      <xdr:nvSpPr>
        <xdr:cNvPr id="272" name="円/楕円 271"/>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15620</xdr:rowOff>
    </xdr:from>
    <xdr:ext cx="762000" cy="259045"/>
    <xdr:sp macro="" textlink="">
      <xdr:nvSpPr>
        <xdr:cNvPr id="273" name="テキスト ボックス 272"/>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78922</xdr:rowOff>
    </xdr:from>
    <xdr:to>
      <xdr:col>20</xdr:col>
      <xdr:colOff>209550</xdr:colOff>
      <xdr:row>60</xdr:row>
      <xdr:rowOff>9072</xdr:rowOff>
    </xdr:to>
    <xdr:sp macro="" textlink="">
      <xdr:nvSpPr>
        <xdr:cNvPr id="274" name="円/楕円 273"/>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165299</xdr:rowOff>
    </xdr:from>
    <xdr:ext cx="762000" cy="259045"/>
    <xdr:sp macro="" textlink="">
      <xdr:nvSpPr>
        <xdr:cNvPr id="275" name="テキスト ボックス 274"/>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76" name="円/楕円 275"/>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77" name="テキスト ボックス 276"/>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及び県内平均を上回っている主な要因として、消防業務やごみ処理業務を一部事務組合で行っていることや、市の出資する法人や各種団体への補助金が多額であることが挙げられる。今後は、市単独補助金等の見直しを行い、効率的・効果的な施策・事業を選択するなど、経常経費の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154758</xdr:rowOff>
    </xdr:from>
    <xdr:to>
      <xdr:col>24</xdr:col>
      <xdr:colOff>31750</xdr:colOff>
      <xdr:row>38</xdr:row>
      <xdr:rowOff>61685</xdr:rowOff>
    </xdr:to>
    <xdr:cxnSp macro="">
      <xdr:nvCxnSpPr>
        <xdr:cNvPr id="311" name="直線コネクタ 310"/>
        <xdr:cNvCxnSpPr/>
      </xdr:nvCxnSpPr>
      <xdr:spPr>
        <a:xfrm flipV="1">
          <a:off x="15671800" y="6498408"/>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61685</xdr:rowOff>
    </xdr:to>
    <xdr:cxnSp macro="">
      <xdr:nvCxnSpPr>
        <xdr:cNvPr id="314" name="直線コネクタ 313"/>
        <xdr:cNvCxnSpPr/>
      </xdr:nvCxnSpPr>
      <xdr:spPr>
        <a:xfrm>
          <a:off x="14782800" y="65506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42091</xdr:rowOff>
    </xdr:to>
    <xdr:cxnSp macro="">
      <xdr:nvCxnSpPr>
        <xdr:cNvPr id="317" name="直線コネクタ 316"/>
        <xdr:cNvCxnSpPr/>
      </xdr:nvCxnSpPr>
      <xdr:spPr>
        <a:xfrm flipV="1">
          <a:off x="13893800" y="65506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42091</xdr:rowOff>
    </xdr:from>
    <xdr:to>
      <xdr:col>20</xdr:col>
      <xdr:colOff>158750</xdr:colOff>
      <xdr:row>38</xdr:row>
      <xdr:rowOff>48623</xdr:rowOff>
    </xdr:to>
    <xdr:cxnSp macro="">
      <xdr:nvCxnSpPr>
        <xdr:cNvPr id="320" name="直線コネクタ 319"/>
        <xdr:cNvCxnSpPr/>
      </xdr:nvCxnSpPr>
      <xdr:spPr>
        <a:xfrm flipV="1">
          <a:off x="13004800" y="65571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30" name="円/楕円 329"/>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31"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32" name="円/楕円 331"/>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33" name="テキスト ボックス 332"/>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4" name="円/楕円 333"/>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5" name="テキスト ボックス 334"/>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162741</xdr:rowOff>
    </xdr:from>
    <xdr:to>
      <xdr:col>20</xdr:col>
      <xdr:colOff>209550</xdr:colOff>
      <xdr:row>38</xdr:row>
      <xdr:rowOff>92891</xdr:rowOff>
    </xdr:to>
    <xdr:sp macro="" textlink="">
      <xdr:nvSpPr>
        <xdr:cNvPr id="336" name="円/楕円 335"/>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77668</xdr:rowOff>
    </xdr:from>
    <xdr:ext cx="762000" cy="259045"/>
    <xdr:sp macro="" textlink="">
      <xdr:nvSpPr>
        <xdr:cNvPr id="337" name="テキスト ボックス 336"/>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169273</xdr:rowOff>
    </xdr:from>
    <xdr:to>
      <xdr:col>19</xdr:col>
      <xdr:colOff>6350</xdr:colOff>
      <xdr:row>38</xdr:row>
      <xdr:rowOff>99423</xdr:rowOff>
    </xdr:to>
    <xdr:sp macro="" textlink="">
      <xdr:nvSpPr>
        <xdr:cNvPr id="338" name="円/楕円 337"/>
        <xdr:cNvSpPr/>
      </xdr:nvSpPr>
      <xdr:spPr>
        <a:xfrm>
          <a:off x="12954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84200</xdr:rowOff>
    </xdr:from>
    <xdr:ext cx="762000" cy="259045"/>
    <xdr:sp macro="" textlink="">
      <xdr:nvSpPr>
        <xdr:cNvPr id="339" name="テキスト ボックス 338"/>
        <xdr:cNvSpPr txBox="1"/>
      </xdr:nvSpPr>
      <xdr:spPr>
        <a:xfrm>
          <a:off x="12623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経費は、合併特例債等の償還により、平成２３年度より類似団体平均及び県内平均を大幅に上回っている。今後数年間は、小学校教室棟建設事業などの大型建設事業が実施されるため、公債費は高い水準で推移することが予想される。事業の優先度、緊急度などを的確に把握し、</a:t>
          </a:r>
          <a:r>
            <a:rPr kumimoji="1" lang="ja-JP" altLang="ja-JP" sz="1300">
              <a:solidFill>
                <a:schemeClr val="dk1"/>
              </a:solidFill>
              <a:effectLst/>
              <a:latin typeface="+mn-lt"/>
              <a:ea typeface="+mn-ea"/>
              <a:cs typeface="+mn-cs"/>
            </a:rPr>
            <a:t>計画的に事業を進め</a:t>
          </a:r>
          <a:r>
            <a:rPr kumimoji="1" lang="ja-JP" altLang="en-US" sz="1300">
              <a:solidFill>
                <a:schemeClr val="dk1"/>
              </a:solidFill>
              <a:effectLst/>
              <a:latin typeface="+mn-lt"/>
              <a:ea typeface="+mn-ea"/>
              <a:cs typeface="+mn-cs"/>
            </a:rPr>
            <a:t>るとともに、</a:t>
          </a:r>
          <a:r>
            <a:rPr kumimoji="1" lang="ja-JP" altLang="en-US" sz="1300">
              <a:latin typeface="ＭＳ Ｐゴシック"/>
            </a:rPr>
            <a:t>事業内容を精査することで公債費の抑制に努める。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146050</xdr:rowOff>
    </xdr:to>
    <xdr:cxnSp macro="">
      <xdr:nvCxnSpPr>
        <xdr:cNvPr id="372" name="直線コネクタ 371"/>
        <xdr:cNvCxnSpPr/>
      </xdr:nvCxnSpPr>
      <xdr:spPr>
        <a:xfrm>
          <a:off x="3987800" y="1366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161289</xdr:rowOff>
    </xdr:to>
    <xdr:cxnSp macro="">
      <xdr:nvCxnSpPr>
        <xdr:cNvPr id="375" name="直線コネクタ 374"/>
        <xdr:cNvCxnSpPr/>
      </xdr:nvCxnSpPr>
      <xdr:spPr>
        <a:xfrm flipV="1">
          <a:off x="3098800" y="13660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79</xdr:row>
      <xdr:rowOff>161289</xdr:rowOff>
    </xdr:to>
    <xdr:cxnSp macro="">
      <xdr:nvCxnSpPr>
        <xdr:cNvPr id="378" name="直線コネクタ 377"/>
        <xdr:cNvCxnSpPr/>
      </xdr:nvCxnSpPr>
      <xdr:spPr>
        <a:xfrm>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138430</xdr:rowOff>
    </xdr:to>
    <xdr:cxnSp macro="">
      <xdr:nvCxnSpPr>
        <xdr:cNvPr id="381" name="直線コネクタ 380"/>
        <xdr:cNvCxnSpPr/>
      </xdr:nvCxnSpPr>
      <xdr:spPr>
        <a:xfrm>
          <a:off x="1320800" y="134848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1" name="円/楕円 390"/>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2"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3" name="円/楕円 392"/>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4" name="テキスト ボックス 393"/>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95" name="円/楕円 394"/>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96" name="テキスト ボックス 395"/>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7" name="円/楕円 396"/>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8" name="テキスト ボックス 397"/>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9" name="円/楕円 398"/>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1288</xdr:rowOff>
    </xdr:from>
    <xdr:ext cx="762000" cy="259045"/>
    <xdr:sp macro="" textlink="">
      <xdr:nvSpPr>
        <xdr:cNvPr id="400" name="テキスト ボックス 399"/>
        <xdr:cNvSpPr txBox="1"/>
      </xdr:nvSpPr>
      <xdr:spPr>
        <a:xfrm>
          <a:off x="939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類似団体平均を上回っているのは、補助費等及びその他に係る経常経費が多額になっているためである。旅費、需用費、市単独補助金及び基準外繰出金等の削減により、経常経費の更なる抑制に努め、適正な財政運営を図っ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8889</xdr:rowOff>
    </xdr:to>
    <xdr:cxnSp macro="">
      <xdr:nvCxnSpPr>
        <xdr:cNvPr id="433" name="直線コネクタ 432"/>
        <xdr:cNvCxnSpPr/>
      </xdr:nvCxnSpPr>
      <xdr:spPr>
        <a:xfrm>
          <a:off x="15671800" y="134315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79</xdr:row>
      <xdr:rowOff>39370</xdr:rowOff>
    </xdr:to>
    <xdr:cxnSp macro="">
      <xdr:nvCxnSpPr>
        <xdr:cNvPr id="436" name="直線コネクタ 435"/>
        <xdr:cNvCxnSpPr/>
      </xdr:nvCxnSpPr>
      <xdr:spPr>
        <a:xfrm flipV="1">
          <a:off x="14782800" y="13431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79</xdr:row>
      <xdr:rowOff>46989</xdr:rowOff>
    </xdr:to>
    <xdr:cxnSp macro="">
      <xdr:nvCxnSpPr>
        <xdr:cNvPr id="439" name="直線コネクタ 438"/>
        <xdr:cNvCxnSpPr/>
      </xdr:nvCxnSpPr>
      <xdr:spPr>
        <a:xfrm flipV="1">
          <a:off x="13893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79</xdr:row>
      <xdr:rowOff>46989</xdr:rowOff>
    </xdr:to>
    <xdr:cxnSp macro="">
      <xdr:nvCxnSpPr>
        <xdr:cNvPr id="442" name="直線コネクタ 441"/>
        <xdr:cNvCxnSpPr/>
      </xdr:nvCxnSpPr>
      <xdr:spPr>
        <a:xfrm>
          <a:off x="13004800" y="133553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52" name="円/楕円 451"/>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3"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4" name="円/楕円 453"/>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5" name="テキスト ボックス 454"/>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56" name="円/楕円 455"/>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57" name="テキスト ボックス 456"/>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58" name="円/楕円 457"/>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59" name="テキスト ボックス 458"/>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60" name="円/楕円 459"/>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61" name="テキスト ボックス 460"/>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栃木県大田原市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67846</xdr:rowOff>
    </xdr:from>
    <xdr:to>
      <xdr:col>4</xdr:col>
      <xdr:colOff>1117600</xdr:colOff>
      <xdr:row>18</xdr:row>
      <xdr:rowOff>50221</xdr:rowOff>
    </xdr:to>
    <xdr:cxnSp macro="">
      <xdr:nvCxnSpPr>
        <xdr:cNvPr id="48" name="直線コネクタ 47"/>
        <xdr:cNvCxnSpPr/>
      </xdr:nvCxnSpPr>
      <xdr:spPr bwMode="auto">
        <a:xfrm flipV="1">
          <a:off x="5003800" y="3030121"/>
          <a:ext cx="647700" cy="15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52623</xdr:rowOff>
    </xdr:from>
    <xdr:ext cx="762000" cy="259045"/>
    <xdr:sp macro="" textlink="">
      <xdr:nvSpPr>
        <xdr:cNvPr id="49" name="人口1人当たり決算額の推移平均値テキスト130"/>
        <xdr:cNvSpPr txBox="1"/>
      </xdr:nvSpPr>
      <xdr:spPr>
        <a:xfrm>
          <a:off x="5740400" y="301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99164</xdr:rowOff>
    </xdr:from>
    <xdr:to>
      <xdr:col>4</xdr:col>
      <xdr:colOff>469900</xdr:colOff>
      <xdr:row>18</xdr:row>
      <xdr:rowOff>50221</xdr:rowOff>
    </xdr:to>
    <xdr:cxnSp macro="">
      <xdr:nvCxnSpPr>
        <xdr:cNvPr id="51" name="直線コネクタ 50"/>
        <xdr:cNvCxnSpPr/>
      </xdr:nvCxnSpPr>
      <xdr:spPr bwMode="auto">
        <a:xfrm>
          <a:off x="4305300" y="3061439"/>
          <a:ext cx="698500" cy="12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25829</xdr:rowOff>
    </xdr:from>
    <xdr:to>
      <xdr:col>3</xdr:col>
      <xdr:colOff>904875</xdr:colOff>
      <xdr:row>17</xdr:row>
      <xdr:rowOff>99164</xdr:rowOff>
    </xdr:to>
    <xdr:cxnSp macro="">
      <xdr:nvCxnSpPr>
        <xdr:cNvPr id="54" name="直線コネクタ 53"/>
        <xdr:cNvCxnSpPr/>
      </xdr:nvCxnSpPr>
      <xdr:spPr bwMode="auto">
        <a:xfrm>
          <a:off x="3606800" y="2988104"/>
          <a:ext cx="698500" cy="7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25829</xdr:rowOff>
    </xdr:from>
    <xdr:to>
      <xdr:col>3</xdr:col>
      <xdr:colOff>206375</xdr:colOff>
      <xdr:row>17</xdr:row>
      <xdr:rowOff>37419</xdr:rowOff>
    </xdr:to>
    <xdr:cxnSp macro="">
      <xdr:nvCxnSpPr>
        <xdr:cNvPr id="57" name="直線コネクタ 56"/>
        <xdr:cNvCxnSpPr/>
      </xdr:nvCxnSpPr>
      <xdr:spPr bwMode="auto">
        <a:xfrm flipV="1">
          <a:off x="2908300" y="2988104"/>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17046</xdr:rowOff>
    </xdr:from>
    <xdr:to>
      <xdr:col>5</xdr:col>
      <xdr:colOff>34925</xdr:colOff>
      <xdr:row>17</xdr:row>
      <xdr:rowOff>118646</xdr:rowOff>
    </xdr:to>
    <xdr:sp macro="" textlink="">
      <xdr:nvSpPr>
        <xdr:cNvPr id="67" name="円/楕円 66"/>
        <xdr:cNvSpPr/>
      </xdr:nvSpPr>
      <xdr:spPr bwMode="auto">
        <a:xfrm>
          <a:off x="5600700" y="297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33573</xdr:rowOff>
    </xdr:from>
    <xdr:ext cx="762000" cy="259045"/>
    <xdr:sp macro="" textlink="">
      <xdr:nvSpPr>
        <xdr:cNvPr id="68" name="人口1人当たり決算額の推移該当値テキスト130"/>
        <xdr:cNvSpPr txBox="1"/>
      </xdr:nvSpPr>
      <xdr:spPr>
        <a:xfrm>
          <a:off x="5740400" y="28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170871</xdr:rowOff>
    </xdr:from>
    <xdr:to>
      <xdr:col>4</xdr:col>
      <xdr:colOff>520700</xdr:colOff>
      <xdr:row>18</xdr:row>
      <xdr:rowOff>101021</xdr:rowOff>
    </xdr:to>
    <xdr:sp macro="" textlink="">
      <xdr:nvSpPr>
        <xdr:cNvPr id="69" name="円/楕円 68"/>
        <xdr:cNvSpPr/>
      </xdr:nvSpPr>
      <xdr:spPr bwMode="auto">
        <a:xfrm>
          <a:off x="4953000" y="313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85798</xdr:rowOff>
    </xdr:from>
    <xdr:ext cx="736600" cy="259045"/>
    <xdr:sp macro="" textlink="">
      <xdr:nvSpPr>
        <xdr:cNvPr id="70" name="テキスト ボックス 69"/>
        <xdr:cNvSpPr txBox="1"/>
      </xdr:nvSpPr>
      <xdr:spPr>
        <a:xfrm>
          <a:off x="4622800" y="32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72,942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48364</xdr:rowOff>
    </xdr:from>
    <xdr:to>
      <xdr:col>3</xdr:col>
      <xdr:colOff>955675</xdr:colOff>
      <xdr:row>17</xdr:row>
      <xdr:rowOff>149964</xdr:rowOff>
    </xdr:to>
    <xdr:sp macro="" textlink="">
      <xdr:nvSpPr>
        <xdr:cNvPr id="71" name="円/楕円 70"/>
        <xdr:cNvSpPr/>
      </xdr:nvSpPr>
      <xdr:spPr bwMode="auto">
        <a:xfrm>
          <a:off x="4254500" y="30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134741</xdr:rowOff>
    </xdr:from>
    <xdr:ext cx="762000" cy="259045"/>
    <xdr:sp macro="" textlink="">
      <xdr:nvSpPr>
        <xdr:cNvPr id="72" name="テキスト ボックス 71"/>
        <xdr:cNvSpPr txBox="1"/>
      </xdr:nvSpPr>
      <xdr:spPr>
        <a:xfrm>
          <a:off x="3924300" y="3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146479</xdr:rowOff>
    </xdr:from>
    <xdr:to>
      <xdr:col>3</xdr:col>
      <xdr:colOff>257175</xdr:colOff>
      <xdr:row>17</xdr:row>
      <xdr:rowOff>76629</xdr:rowOff>
    </xdr:to>
    <xdr:sp macro="" textlink="">
      <xdr:nvSpPr>
        <xdr:cNvPr id="73" name="円/楕円 72"/>
        <xdr:cNvSpPr/>
      </xdr:nvSpPr>
      <xdr:spPr bwMode="auto">
        <a:xfrm>
          <a:off x="3556000" y="293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61406</xdr:rowOff>
    </xdr:from>
    <xdr:ext cx="762000" cy="259045"/>
    <xdr:sp macro="" textlink="">
      <xdr:nvSpPr>
        <xdr:cNvPr id="74" name="テキスト ボックス 73"/>
        <xdr:cNvSpPr txBox="1"/>
      </xdr:nvSpPr>
      <xdr:spPr>
        <a:xfrm>
          <a:off x="3225800" y="30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158069</xdr:rowOff>
    </xdr:from>
    <xdr:to>
      <xdr:col>2</xdr:col>
      <xdr:colOff>692150</xdr:colOff>
      <xdr:row>17</xdr:row>
      <xdr:rowOff>88219</xdr:rowOff>
    </xdr:to>
    <xdr:sp macro="" textlink="">
      <xdr:nvSpPr>
        <xdr:cNvPr id="75" name="円/楕円 74"/>
        <xdr:cNvSpPr/>
      </xdr:nvSpPr>
      <xdr:spPr bwMode="auto">
        <a:xfrm>
          <a:off x="2857500" y="294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72996</xdr:rowOff>
    </xdr:from>
    <xdr:ext cx="762000" cy="259045"/>
    <xdr:sp macro="" textlink="">
      <xdr:nvSpPr>
        <xdr:cNvPr id="76" name="テキスト ボックス 75"/>
        <xdr:cNvSpPr txBox="1"/>
      </xdr:nvSpPr>
      <xdr:spPr>
        <a:xfrm>
          <a:off x="2527300" y="30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263409</xdr:rowOff>
    </xdr:from>
    <xdr:to>
      <xdr:col>4</xdr:col>
      <xdr:colOff>1117600</xdr:colOff>
      <xdr:row>34</xdr:row>
      <xdr:rowOff>285126</xdr:rowOff>
    </xdr:to>
    <xdr:cxnSp macro="">
      <xdr:nvCxnSpPr>
        <xdr:cNvPr id="111" name="直線コネクタ 110"/>
        <xdr:cNvCxnSpPr/>
      </xdr:nvCxnSpPr>
      <xdr:spPr bwMode="auto">
        <a:xfrm>
          <a:off x="5003800" y="6530859"/>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207337</xdr:rowOff>
    </xdr:from>
    <xdr:to>
      <xdr:col>4</xdr:col>
      <xdr:colOff>469900</xdr:colOff>
      <xdr:row>34</xdr:row>
      <xdr:rowOff>263409</xdr:rowOff>
    </xdr:to>
    <xdr:cxnSp macro="">
      <xdr:nvCxnSpPr>
        <xdr:cNvPr id="114" name="直線コネクタ 113"/>
        <xdr:cNvCxnSpPr/>
      </xdr:nvCxnSpPr>
      <xdr:spPr bwMode="auto">
        <a:xfrm>
          <a:off x="4305300" y="6474787"/>
          <a:ext cx="698500" cy="56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133466</xdr:rowOff>
    </xdr:from>
    <xdr:to>
      <xdr:col>3</xdr:col>
      <xdr:colOff>904875</xdr:colOff>
      <xdr:row>34</xdr:row>
      <xdr:rowOff>207337</xdr:rowOff>
    </xdr:to>
    <xdr:cxnSp macro="">
      <xdr:nvCxnSpPr>
        <xdr:cNvPr id="117" name="直線コネクタ 116"/>
        <xdr:cNvCxnSpPr/>
      </xdr:nvCxnSpPr>
      <xdr:spPr bwMode="auto">
        <a:xfrm>
          <a:off x="3606800" y="6400916"/>
          <a:ext cx="698500" cy="7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133466</xdr:rowOff>
    </xdr:from>
    <xdr:to>
      <xdr:col>3</xdr:col>
      <xdr:colOff>206375</xdr:colOff>
      <xdr:row>34</xdr:row>
      <xdr:rowOff>146660</xdr:rowOff>
    </xdr:to>
    <xdr:cxnSp macro="">
      <xdr:nvCxnSpPr>
        <xdr:cNvPr id="120" name="直線コネクタ 119"/>
        <xdr:cNvCxnSpPr/>
      </xdr:nvCxnSpPr>
      <xdr:spPr bwMode="auto">
        <a:xfrm flipV="1">
          <a:off x="2908300" y="6400916"/>
          <a:ext cx="698500" cy="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234326</xdr:rowOff>
    </xdr:from>
    <xdr:to>
      <xdr:col>5</xdr:col>
      <xdr:colOff>34925</xdr:colOff>
      <xdr:row>34</xdr:row>
      <xdr:rowOff>335926</xdr:rowOff>
    </xdr:to>
    <xdr:sp macro="" textlink="">
      <xdr:nvSpPr>
        <xdr:cNvPr id="130" name="円/楕円 129"/>
        <xdr:cNvSpPr/>
      </xdr:nvSpPr>
      <xdr:spPr bwMode="auto">
        <a:xfrm>
          <a:off x="5600700" y="650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79403</xdr:rowOff>
    </xdr:from>
    <xdr:ext cx="762000" cy="259045"/>
    <xdr:sp macro="" textlink="">
      <xdr:nvSpPr>
        <xdr:cNvPr id="131" name="人口1人当たり決算額の推移該当値テキスト445"/>
        <xdr:cNvSpPr txBox="1"/>
      </xdr:nvSpPr>
      <xdr:spPr>
        <a:xfrm>
          <a:off x="5740400" y="63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212609</xdr:rowOff>
    </xdr:from>
    <xdr:to>
      <xdr:col>4</xdr:col>
      <xdr:colOff>520700</xdr:colOff>
      <xdr:row>34</xdr:row>
      <xdr:rowOff>314209</xdr:rowOff>
    </xdr:to>
    <xdr:sp macro="" textlink="">
      <xdr:nvSpPr>
        <xdr:cNvPr id="132" name="円/楕円 131"/>
        <xdr:cNvSpPr/>
      </xdr:nvSpPr>
      <xdr:spPr bwMode="auto">
        <a:xfrm>
          <a:off x="4953000" y="648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324386</xdr:rowOff>
    </xdr:from>
    <xdr:ext cx="736600" cy="259045"/>
    <xdr:sp macro="" textlink="">
      <xdr:nvSpPr>
        <xdr:cNvPr id="133" name="テキスト ボックス 132"/>
        <xdr:cNvSpPr txBox="1"/>
      </xdr:nvSpPr>
      <xdr:spPr>
        <a:xfrm>
          <a:off x="4622800" y="624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156537</xdr:rowOff>
    </xdr:from>
    <xdr:to>
      <xdr:col>3</xdr:col>
      <xdr:colOff>955675</xdr:colOff>
      <xdr:row>34</xdr:row>
      <xdr:rowOff>258136</xdr:rowOff>
    </xdr:to>
    <xdr:sp macro="" textlink="">
      <xdr:nvSpPr>
        <xdr:cNvPr id="134" name="円/楕円 133"/>
        <xdr:cNvSpPr/>
      </xdr:nvSpPr>
      <xdr:spPr bwMode="auto">
        <a:xfrm>
          <a:off x="4254500" y="64239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268314</xdr:rowOff>
    </xdr:from>
    <xdr:ext cx="762000" cy="259045"/>
    <xdr:sp macro="" textlink="">
      <xdr:nvSpPr>
        <xdr:cNvPr id="135" name="テキスト ボックス 134"/>
        <xdr:cNvSpPr txBox="1"/>
      </xdr:nvSpPr>
      <xdr:spPr>
        <a:xfrm>
          <a:off x="3924300" y="619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82666</xdr:rowOff>
    </xdr:from>
    <xdr:to>
      <xdr:col>3</xdr:col>
      <xdr:colOff>257175</xdr:colOff>
      <xdr:row>34</xdr:row>
      <xdr:rowOff>184266</xdr:rowOff>
    </xdr:to>
    <xdr:sp macro="" textlink="">
      <xdr:nvSpPr>
        <xdr:cNvPr id="136" name="円/楕円 135"/>
        <xdr:cNvSpPr/>
      </xdr:nvSpPr>
      <xdr:spPr bwMode="auto">
        <a:xfrm>
          <a:off x="3556000" y="635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194443</xdr:rowOff>
    </xdr:from>
    <xdr:ext cx="762000" cy="259045"/>
    <xdr:sp macro="" textlink="">
      <xdr:nvSpPr>
        <xdr:cNvPr id="137" name="テキスト ボックス 136"/>
        <xdr:cNvSpPr txBox="1"/>
      </xdr:nvSpPr>
      <xdr:spPr>
        <a:xfrm>
          <a:off x="3225800" y="611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95860</xdr:rowOff>
    </xdr:from>
    <xdr:to>
      <xdr:col>2</xdr:col>
      <xdr:colOff>692150</xdr:colOff>
      <xdr:row>34</xdr:row>
      <xdr:rowOff>197460</xdr:rowOff>
    </xdr:to>
    <xdr:sp macro="" textlink="">
      <xdr:nvSpPr>
        <xdr:cNvPr id="138" name="円/楕円 137"/>
        <xdr:cNvSpPr/>
      </xdr:nvSpPr>
      <xdr:spPr bwMode="auto">
        <a:xfrm>
          <a:off x="2857500" y="636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182236</xdr:rowOff>
    </xdr:from>
    <xdr:ext cx="762000" cy="259045"/>
    <xdr:sp macro="" textlink="">
      <xdr:nvSpPr>
        <xdr:cNvPr id="139" name="テキスト ボックス 138"/>
        <xdr:cNvSpPr txBox="1"/>
      </xdr:nvSpPr>
      <xdr:spPr>
        <a:xfrm>
          <a:off x="2527300" y="64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安定的に推移しているが、平成２４年度以降の実質単年度収支については、財政調整基金や合併振興基金の取崩額が積立額を上回り、標準財政規模比でマイナスとなっている。今後は、財源不足を圧縮し、収支均衡が図れるよう、事務事業の見直しを行い、健全な行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給与特例減額措置の終了及び扶助費の増加により黒字額が減少している。また、国民健康保険事業費特別会計においては、繰越金の余剰金を基金に積立したため、黒字額の大幅な減少となっている。更に、介護保険特別会計においては、保険給付費の増加により、黒字額が減少となった。水道事業会計においては、公営企業会計基準の見直しにより、黒字額が増加している。昨年度に引き続き、全ての会計において黒字となっているが、今後も歳入歳出予算の適正な執行に努め、一層の財政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及び臨時財政対策債等の償還による元利償還金、公営企業債の元利償還金に対する繰入金は増加しているものの、普通交付税における算入公債費が確保されており、実質的な公債費は減少傾向にある。今後も大型建設事業が複数予定されているが、合併特例債などの普通交付税参入率の高い地方債を活用し、実質公債費比率の改善を図り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をはじめとする全ての将来負担額構成因子が減少となり、将来負担比率の下降につながった。充当可能財源等については、ふるさと納税寄付金の積立てに伴い基金は増加したが、減税補てん債などの交付税算入措置の終了により基準財政需要額算入見込額が減少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全体では</a:t>
          </a:r>
          <a:r>
            <a:rPr kumimoji="1" lang="ja-JP" altLang="en-US" sz="1400">
              <a:latin typeface="ＭＳ ゴシック" panose="020B0609070205080204" pitchFamily="49" charset="-128"/>
              <a:ea typeface="ＭＳ ゴシック" panose="020B0609070205080204" pitchFamily="49" charset="-128"/>
            </a:rPr>
            <a:t>減少している。今後も将来世代への負担を少しでも軽減できるよう、普通建設事業の計画的な実施及び既存事業の見直しを進めるとともに、財政調整基金及び減債基金の積立てによる充当可能基金の増加を図り、財政の健全化・基盤強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33244155</v>
      </c>
      <c r="BO4" s="349"/>
      <c r="BP4" s="349"/>
      <c r="BQ4" s="349"/>
      <c r="BR4" s="349"/>
      <c r="BS4" s="349"/>
      <c r="BT4" s="349"/>
      <c r="BU4" s="350"/>
      <c r="BV4" s="348">
        <v>37151819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31742993</v>
      </c>
      <c r="BO5" s="386"/>
      <c r="BP5" s="386"/>
      <c r="BQ5" s="386"/>
      <c r="BR5" s="386"/>
      <c r="BS5" s="386"/>
      <c r="BT5" s="386"/>
      <c r="BU5" s="387"/>
      <c r="BV5" s="385">
        <v>35601347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94.2</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1501162</v>
      </c>
      <c r="BO6" s="386"/>
      <c r="BP6" s="386"/>
      <c r="BQ6" s="386"/>
      <c r="BR6" s="386"/>
      <c r="BS6" s="386"/>
      <c r="BT6" s="386"/>
      <c r="BU6" s="387"/>
      <c r="BV6" s="385">
        <v>1550472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v>
      </c>
      <c r="CU6" s="423"/>
      <c r="CV6" s="423"/>
      <c r="CW6" s="423"/>
      <c r="CX6" s="423"/>
      <c r="CY6" s="423"/>
      <c r="CZ6" s="423"/>
      <c r="DA6" s="424"/>
      <c r="DB6" s="422">
        <v>101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241866</v>
      </c>
      <c r="BO7" s="386"/>
      <c r="BP7" s="386"/>
      <c r="BQ7" s="386"/>
      <c r="BR7" s="386"/>
      <c r="BS7" s="386"/>
      <c r="BT7" s="386"/>
      <c r="BU7" s="387"/>
      <c r="BV7" s="385">
        <v>181458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19516979</v>
      </c>
      <c r="CU7" s="386"/>
      <c r="CV7" s="386"/>
      <c r="CW7" s="386"/>
      <c r="CX7" s="386"/>
      <c r="CY7" s="386"/>
      <c r="CZ7" s="386"/>
      <c r="DA7" s="387"/>
      <c r="DB7" s="385">
        <v>19437809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1259296</v>
      </c>
      <c r="BO8" s="386"/>
      <c r="BP8" s="386"/>
      <c r="BQ8" s="386"/>
      <c r="BR8" s="386"/>
      <c r="BS8" s="386"/>
      <c r="BT8" s="386"/>
      <c r="BU8" s="387"/>
      <c r="BV8" s="385">
        <v>1369014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77729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-109718</v>
      </c>
      <c r="BO9" s="386"/>
      <c r="BP9" s="386"/>
      <c r="BQ9" s="386"/>
      <c r="BR9" s="386"/>
      <c r="BS9" s="386"/>
      <c r="BT9" s="386"/>
      <c r="BU9" s="387"/>
      <c r="BV9" s="385">
        <v>120715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17.3</v>
      </c>
      <c r="CU9" s="383"/>
      <c r="CV9" s="383"/>
      <c r="CW9" s="383"/>
      <c r="CX9" s="383"/>
      <c r="CY9" s="383"/>
      <c r="CZ9" s="383"/>
      <c r="DA9" s="384"/>
      <c r="DB9" s="382">
        <v>16.8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79023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400891</v>
      </c>
      <c r="BO10" s="386"/>
      <c r="BP10" s="386"/>
      <c r="BQ10" s="386"/>
      <c r="BR10" s="386"/>
      <c r="BS10" s="386"/>
      <c r="BT10" s="386"/>
      <c r="BU10" s="387"/>
      <c r="BV10" s="385">
        <v>301700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73284</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500000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72301</v>
      </c>
      <c r="S13" s="467"/>
      <c r="T13" s="467"/>
      <c r="U13" s="467"/>
      <c r="V13" s="468"/>
      <c r="W13" s="401" t="s">
        <v>125</v>
      </c>
      <c r="X13" s="402"/>
      <c r="Y13" s="402"/>
      <c r="Z13" s="402"/>
      <c r="AA13" s="402"/>
      <c r="AB13" s="392"/>
      <c r="AC13" s="436">
        <v>4406</v>
      </c>
      <c r="AD13" s="437"/>
      <c r="AE13" s="437"/>
      <c r="AF13" s="437"/>
      <c r="AG13" s="476"/>
      <c r="AH13" s="436">
        <v>5584</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-208827</v>
      </c>
      <c r="BO13" s="386"/>
      <c r="BP13" s="386"/>
      <c r="BQ13" s="386"/>
      <c r="BR13" s="386"/>
      <c r="BS13" s="386"/>
      <c r="BT13" s="386"/>
      <c r="BU13" s="387"/>
      <c r="BV13" s="385">
        <v>-77585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73842</v>
      </c>
      <c r="S14" s="467"/>
      <c r="T14" s="467"/>
      <c r="U14" s="467"/>
      <c r="V14" s="468"/>
      <c r="W14" s="375"/>
      <c r="X14" s="376"/>
      <c r="Y14" s="376"/>
      <c r="Z14" s="376"/>
      <c r="AA14" s="376"/>
      <c r="AB14" s="365"/>
      <c r="AC14" s="469">
        <v>12.1</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52.4</v>
      </c>
      <c r="CU14" s="481"/>
      <c r="CV14" s="481"/>
      <c r="CW14" s="481"/>
      <c r="CX14" s="481"/>
      <c r="CY14" s="481"/>
      <c r="CZ14" s="481"/>
      <c r="DA14" s="482"/>
      <c r="DB14" s="480">
        <v>60.9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72792</v>
      </c>
      <c r="S15" s="467"/>
      <c r="T15" s="467"/>
      <c r="U15" s="467"/>
      <c r="V15" s="468"/>
      <c r="W15" s="401" t="s">
        <v>131</v>
      </c>
      <c r="X15" s="402"/>
      <c r="Y15" s="402"/>
      <c r="Z15" s="402"/>
      <c r="AA15" s="402"/>
      <c r="AB15" s="392"/>
      <c r="AC15" s="436">
        <v>12707</v>
      </c>
      <c r="AD15" s="437"/>
      <c r="AE15" s="437"/>
      <c r="AF15" s="437"/>
      <c r="AG15" s="476"/>
      <c r="AH15" s="436">
        <v>13721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9105920</v>
      </c>
      <c r="BO15" s="349"/>
      <c r="BP15" s="349"/>
      <c r="BQ15" s="349"/>
      <c r="BR15" s="349"/>
      <c r="BS15" s="349"/>
      <c r="BT15" s="349"/>
      <c r="BU15" s="350"/>
      <c r="BV15" s="348">
        <v>8789803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34.799999999999997</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13959681</v>
      </c>
      <c r="BO16" s="386"/>
      <c r="BP16" s="386"/>
      <c r="BQ16" s="386"/>
      <c r="BR16" s="386"/>
      <c r="BS16" s="386"/>
      <c r="BT16" s="386"/>
      <c r="BU16" s="387"/>
      <c r="BV16" s="385">
        <v>13685928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19383</v>
      </c>
      <c r="AD17" s="437"/>
      <c r="AE17" s="437"/>
      <c r="AF17" s="437"/>
      <c r="AG17" s="476"/>
      <c r="AH17" s="436">
        <v>19914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11740000</v>
      </c>
      <c r="BO17" s="386"/>
      <c r="BP17" s="386"/>
      <c r="BQ17" s="386"/>
      <c r="BR17" s="386"/>
      <c r="BS17" s="386"/>
      <c r="BT17" s="386"/>
      <c r="BU17" s="387"/>
      <c r="BV17" s="385">
        <v>11354361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354.36</v>
      </c>
      <c r="M18" s="498"/>
      <c r="N18" s="498"/>
      <c r="O18" s="498"/>
      <c r="P18" s="498"/>
      <c r="Q18" s="498"/>
      <c r="R18" s="499"/>
      <c r="S18" s="499"/>
      <c r="T18" s="499"/>
      <c r="U18" s="499"/>
      <c r="V18" s="500"/>
      <c r="W18" s="403"/>
      <c r="X18" s="404"/>
      <c r="Y18" s="404"/>
      <c r="Z18" s="404"/>
      <c r="AA18" s="404"/>
      <c r="AB18" s="395"/>
      <c r="AC18" s="501">
        <v>53.1</v>
      </c>
      <c r="AD18" s="502"/>
      <c r="AE18" s="502"/>
      <c r="AF18" s="502"/>
      <c r="AG18" s="503"/>
      <c r="AH18" s="501">
        <v>50.1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18834770</v>
      </c>
      <c r="BO18" s="386"/>
      <c r="BP18" s="386"/>
      <c r="BQ18" s="386"/>
      <c r="BR18" s="386"/>
      <c r="BS18" s="386"/>
      <c r="BT18" s="386"/>
      <c r="BU18" s="387"/>
      <c r="BV18" s="385">
        <v>18397816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23709465</v>
      </c>
      <c r="BO19" s="386"/>
      <c r="BP19" s="386"/>
      <c r="BQ19" s="386"/>
      <c r="BR19" s="386"/>
      <c r="BS19" s="386"/>
      <c r="BT19" s="386"/>
      <c r="BU19" s="387"/>
      <c r="BV19" s="385">
        <v>23913225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28075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31575381</v>
      </c>
      <c r="BO23" s="386"/>
      <c r="BP23" s="386"/>
      <c r="BQ23" s="386"/>
      <c r="BR23" s="386"/>
      <c r="BS23" s="386"/>
      <c r="BT23" s="386"/>
      <c r="BU23" s="387"/>
      <c r="BV23" s="385">
        <v>33050801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9700</v>
      </c>
      <c r="R24" s="437"/>
      <c r="S24" s="437"/>
      <c r="T24" s="437"/>
      <c r="U24" s="437"/>
      <c r="V24" s="476"/>
      <c r="W24" s="531"/>
      <c r="X24" s="519"/>
      <c r="Y24" s="520"/>
      <c r="Z24" s="435" t="s">
        <v>155</v>
      </c>
      <c r="AA24" s="415"/>
      <c r="AB24" s="415"/>
      <c r="AC24" s="415"/>
      <c r="AD24" s="415"/>
      <c r="AE24" s="415"/>
      <c r="AF24" s="415"/>
      <c r="AG24" s="416"/>
      <c r="AH24" s="436">
        <v>533</v>
      </c>
      <c r="AI24" s="437"/>
      <c r="AJ24" s="437"/>
      <c r="AK24" s="437"/>
      <c r="AL24" s="476"/>
      <c r="AM24" s="436">
        <v>1643239</v>
      </c>
      <c r="AN24" s="437"/>
      <c r="AO24" s="437"/>
      <c r="AP24" s="437"/>
      <c r="AQ24" s="437"/>
      <c r="AR24" s="476"/>
      <c r="AS24" s="436">
        <v>3083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17799050</v>
      </c>
      <c r="BO24" s="386"/>
      <c r="BP24" s="386"/>
      <c r="BQ24" s="386"/>
      <c r="BR24" s="386"/>
      <c r="BS24" s="386"/>
      <c r="BT24" s="386"/>
      <c r="BU24" s="387"/>
      <c r="BV24" s="385">
        <v>17752337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7600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4776937</v>
      </c>
      <c r="BO25" s="349"/>
      <c r="BP25" s="349"/>
      <c r="BQ25" s="349"/>
      <c r="BR25" s="349"/>
      <c r="BS25" s="349"/>
      <c r="BT25" s="349"/>
      <c r="BU25" s="350"/>
      <c r="BV25" s="348">
        <v>4004348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6850</v>
      </c>
      <c r="R26" s="437"/>
      <c r="S26" s="437"/>
      <c r="T26" s="437"/>
      <c r="U26" s="437"/>
      <c r="V26" s="476"/>
      <c r="W26" s="531"/>
      <c r="X26" s="519"/>
      <c r="Y26" s="520"/>
      <c r="Z26" s="435" t="s">
        <v>161</v>
      </c>
      <c r="AA26" s="541"/>
      <c r="AB26" s="541"/>
      <c r="AC26" s="541"/>
      <c r="AD26" s="541"/>
      <c r="AE26" s="541"/>
      <c r="AF26" s="541"/>
      <c r="AG26" s="542"/>
      <c r="AH26" s="436">
        <v>61</v>
      </c>
      <c r="AI26" s="437"/>
      <c r="AJ26" s="437"/>
      <c r="AK26" s="437"/>
      <c r="AL26" s="476"/>
      <c r="AM26" s="436">
        <v>183366</v>
      </c>
      <c r="AN26" s="437"/>
      <c r="AO26" s="437"/>
      <c r="AP26" s="437"/>
      <c r="AQ26" s="437"/>
      <c r="AR26" s="476"/>
      <c r="AS26" s="436">
        <v>3006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4850</v>
      </c>
      <c r="R27" s="437"/>
      <c r="S27" s="437"/>
      <c r="T27" s="437"/>
      <c r="U27" s="437"/>
      <c r="V27" s="476"/>
      <c r="W27" s="531"/>
      <c r="X27" s="519"/>
      <c r="Y27" s="520"/>
      <c r="Z27" s="435" t="s">
        <v>164</v>
      </c>
      <c r="AA27" s="415"/>
      <c r="AB27" s="415"/>
      <c r="AC27" s="415"/>
      <c r="AD27" s="415"/>
      <c r="AE27" s="415"/>
      <c r="AF27" s="415"/>
      <c r="AG27" s="416"/>
      <c r="AH27" s="436">
        <v>8</v>
      </c>
      <c r="AI27" s="437"/>
      <c r="AJ27" s="437"/>
      <c r="AK27" s="437"/>
      <c r="AL27" s="476"/>
      <c r="AM27" s="436">
        <v>30968</v>
      </c>
      <c r="AN27" s="437"/>
      <c r="AO27" s="437"/>
      <c r="AP27" s="437"/>
      <c r="AQ27" s="437"/>
      <c r="AR27" s="476"/>
      <c r="AS27" s="436">
        <v>3871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966354</v>
      </c>
      <c r="BO27" s="555"/>
      <c r="BP27" s="555"/>
      <c r="BQ27" s="555"/>
      <c r="BR27" s="555"/>
      <c r="BS27" s="555"/>
      <c r="BT27" s="555"/>
      <c r="BU27" s="556"/>
      <c r="BV27" s="554">
        <v>966188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3950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2209639</v>
      </c>
      <c r="BO28" s="349"/>
      <c r="BP28" s="349"/>
      <c r="BQ28" s="349"/>
      <c r="BR28" s="349"/>
      <c r="BS28" s="349"/>
      <c r="BT28" s="349"/>
      <c r="BU28" s="350"/>
      <c r="BV28" s="348">
        <v>2308748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24</v>
      </c>
      <c r="M29" s="437"/>
      <c r="N29" s="437"/>
      <c r="O29" s="437"/>
      <c r="P29" s="476"/>
      <c r="Q29" s="436">
        <v>3600</v>
      </c>
      <c r="R29" s="437"/>
      <c r="S29" s="437"/>
      <c r="T29" s="437"/>
      <c r="U29" s="437"/>
      <c r="V29" s="476"/>
      <c r="W29" s="532"/>
      <c r="X29" s="533"/>
      <c r="Y29" s="534"/>
      <c r="Z29" s="435" t="s">
        <v>171</v>
      </c>
      <c r="AA29" s="415"/>
      <c r="AB29" s="415"/>
      <c r="AC29" s="415"/>
      <c r="AD29" s="415"/>
      <c r="AE29" s="415"/>
      <c r="AF29" s="415"/>
      <c r="AG29" s="416"/>
      <c r="AH29" s="436">
        <v>541</v>
      </c>
      <c r="AI29" s="437"/>
      <c r="AJ29" s="437"/>
      <c r="AK29" s="437"/>
      <c r="AL29" s="476"/>
      <c r="AM29" s="436">
        <v>1674207</v>
      </c>
      <c r="AN29" s="437"/>
      <c r="AO29" s="437"/>
      <c r="AP29" s="437"/>
      <c r="AQ29" s="437"/>
      <c r="AR29" s="476"/>
      <c r="AS29" s="436">
        <v>3095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311340</v>
      </c>
      <c r="BO29" s="386"/>
      <c r="BP29" s="386"/>
      <c r="BQ29" s="386"/>
      <c r="BR29" s="386"/>
      <c r="BS29" s="386"/>
      <c r="BT29" s="386"/>
      <c r="BU29" s="387"/>
      <c r="BV29" s="385">
        <v>611054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3788195</v>
      </c>
      <c r="BO30" s="555"/>
      <c r="BP30" s="555"/>
      <c r="BQ30" s="555"/>
      <c r="BR30" s="555"/>
      <c r="BS30" s="555"/>
      <c r="BT30" s="555"/>
      <c r="BU30" s="556"/>
      <c r="BV30" s="554">
        <v>3711547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国民健康保険事業費特別会計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那須地区広域行政事務組合（一般会計）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大田原市管理公社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子育て支援券特別会計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那須地区広域行政事務組合（と畜事業会計）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那須野が原文化振興財団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那須地区広域行政事務組合（黒羽グリーンオアシス事業特別会計）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大田原市農業公社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那須地区広域行政事務組合（広域クリーンセンター大田原事業特別会計）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大田原まちづくりカンパニー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那須地区広域行政事務組合（共同一般廃棄物最終処分場整備事業特別会計）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大田原ツーリズム</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大田原地区広域消防組合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栃木県市町村総合事務組合（一般会計）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栃木県市町村総合事務組合（特別会計）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栃木県後期高齢者医療広域組合（一般会計）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栃木県後期高齢者医療広域組合（特別会計）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33125</v>
      </c>
      <c r="J41" s="83">
        <v>32949</v>
      </c>
      <c r="K41" s="83">
        <v>32793</v>
      </c>
      <c r="L41" s="83">
        <v>33051</v>
      </c>
      <c r="M41" s="84">
        <v>31575</v>
      </c>
    </row>
    <row r="42" spans="2:13" ht="27.75" customHeight="1">
      <c r="B42" s="1171"/>
      <c r="C42" s="1172"/>
      <c r="D42" s="85"/>
      <c r="E42" s="1177" t="s">
        <v>26</v>
      </c>
      <c r="F42" s="1177"/>
      <c r="G42" s="1177"/>
      <c r="H42" s="1178"/>
      <c r="I42" s="86">
        <v>686</v>
      </c>
      <c r="J42" s="87">
        <v>568</v>
      </c>
      <c r="K42" s="87">
        <v>478</v>
      </c>
      <c r="L42" s="87">
        <v>392</v>
      </c>
      <c r="M42" s="88">
        <v>312</v>
      </c>
    </row>
    <row r="43" spans="2:13" ht="27.75" customHeight="1">
      <c r="B43" s="1171"/>
      <c r="C43" s="1172"/>
      <c r="D43" s="85"/>
      <c r="E43" s="1177" t="s">
        <v>27</v>
      </c>
      <c r="F43" s="1177"/>
      <c r="G43" s="1177"/>
      <c r="H43" s="1178"/>
      <c r="I43" s="86">
        <v>12436</v>
      </c>
      <c r="J43" s="87">
        <v>12317</v>
      </c>
      <c r="K43" s="87">
        <v>11977</v>
      </c>
      <c r="L43" s="87">
        <v>11409</v>
      </c>
      <c r="M43" s="88">
        <v>11228</v>
      </c>
    </row>
    <row r="44" spans="2:13" ht="27.75" customHeight="1">
      <c r="B44" s="1171"/>
      <c r="C44" s="1172"/>
      <c r="D44" s="85"/>
      <c r="E44" s="1177" t="s">
        <v>28</v>
      </c>
      <c r="F44" s="1177"/>
      <c r="G44" s="1177"/>
      <c r="H44" s="1178"/>
      <c r="I44" s="86">
        <v>2494</v>
      </c>
      <c r="J44" s="87">
        <v>2080</v>
      </c>
      <c r="K44" s="87">
        <v>1762</v>
      </c>
      <c r="L44" s="87">
        <v>1454</v>
      </c>
      <c r="M44" s="88">
        <v>1412</v>
      </c>
    </row>
    <row r="45" spans="2:13" ht="27.75" customHeight="1">
      <c r="B45" s="1171"/>
      <c r="C45" s="1172"/>
      <c r="D45" s="85"/>
      <c r="E45" s="1177" t="s">
        <v>29</v>
      </c>
      <c r="F45" s="1177"/>
      <c r="G45" s="1177"/>
      <c r="H45" s="1178"/>
      <c r="I45" s="86">
        <v>6061</v>
      </c>
      <c r="J45" s="87">
        <v>5920</v>
      </c>
      <c r="K45" s="87">
        <v>5743</v>
      </c>
      <c r="L45" s="87">
        <v>5553</v>
      </c>
      <c r="M45" s="88">
        <v>5189</v>
      </c>
    </row>
    <row r="46" spans="2:13" ht="27.75" customHeight="1">
      <c r="B46" s="1171"/>
      <c r="C46" s="1172"/>
      <c r="D46" s="85"/>
      <c r="E46" s="1177" t="s">
        <v>30</v>
      </c>
      <c r="F46" s="1177"/>
      <c r="G46" s="1177"/>
      <c r="H46" s="1178"/>
      <c r="I46" s="86" t="s">
        <v>477</v>
      </c>
      <c r="J46" s="87">
        <v>1</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4338</v>
      </c>
      <c r="J49" s="87">
        <v>5236</v>
      </c>
      <c r="K49" s="87">
        <v>4993</v>
      </c>
      <c r="L49" s="87">
        <v>5563</v>
      </c>
      <c r="M49" s="88">
        <v>5850</v>
      </c>
    </row>
    <row r="50" spans="2:13" ht="27.75" customHeight="1">
      <c r="B50" s="1171"/>
      <c r="C50" s="1172"/>
      <c r="D50" s="85"/>
      <c r="E50" s="1177" t="s">
        <v>35</v>
      </c>
      <c r="F50" s="1177"/>
      <c r="G50" s="1177"/>
      <c r="H50" s="1178"/>
      <c r="I50" s="86">
        <v>2896</v>
      </c>
      <c r="J50" s="87">
        <v>3656</v>
      </c>
      <c r="K50" s="87">
        <v>3327</v>
      </c>
      <c r="L50" s="87">
        <v>3214</v>
      </c>
      <c r="M50" s="88">
        <v>3108</v>
      </c>
    </row>
    <row r="51" spans="2:13" ht="27.75" customHeight="1">
      <c r="B51" s="1173"/>
      <c r="C51" s="1174"/>
      <c r="D51" s="85"/>
      <c r="E51" s="1177" t="s">
        <v>36</v>
      </c>
      <c r="F51" s="1177"/>
      <c r="G51" s="1177"/>
      <c r="H51" s="1178"/>
      <c r="I51" s="86">
        <v>32606</v>
      </c>
      <c r="J51" s="87">
        <v>32704</v>
      </c>
      <c r="K51" s="87">
        <v>32955</v>
      </c>
      <c r="L51" s="87">
        <v>33284</v>
      </c>
      <c r="M51" s="88">
        <v>32393</v>
      </c>
    </row>
    <row r="52" spans="2:13" ht="27.75" customHeight="1" thickBot="1">
      <c r="B52" s="1181" t="s">
        <v>37</v>
      </c>
      <c r="C52" s="1182"/>
      <c r="D52" s="90"/>
      <c r="E52" s="1183" t="s">
        <v>38</v>
      </c>
      <c r="F52" s="1183"/>
      <c r="G52" s="1183"/>
      <c r="H52" s="1184"/>
      <c r="I52" s="91">
        <v>14962</v>
      </c>
      <c r="J52" s="92">
        <v>12238</v>
      </c>
      <c r="K52" s="92">
        <v>11478</v>
      </c>
      <c r="L52" s="92">
        <v>9798</v>
      </c>
      <c r="M52" s="93">
        <v>8364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58811</v>
      </c>
      <c r="E3" s="116"/>
      <c r="F3" s="117">
        <v>66876</v>
      </c>
      <c r="G3" s="118"/>
      <c r="H3" s="119"/>
    </row>
    <row r="4" spans="1:8">
      <c r="A4" s="120"/>
      <c r="B4" s="121"/>
      <c r="C4" s="122"/>
      <c r="D4" s="123">
        <v>26934</v>
      </c>
      <c r="E4" s="124"/>
      <c r="F4" s="125">
        <v>36310</v>
      </c>
      <c r="G4" s="126"/>
      <c r="H4" s="127"/>
    </row>
    <row r="5" spans="1:8">
      <c r="A5" s="108" t="s">
        <v>510</v>
      </c>
      <c r="B5" s="113"/>
      <c r="C5" s="114"/>
      <c r="D5" s="115">
        <v>49983</v>
      </c>
      <c r="E5" s="116"/>
      <c r="F5" s="117">
        <v>51704</v>
      </c>
      <c r="G5" s="118"/>
      <c r="H5" s="119"/>
    </row>
    <row r="6" spans="1:8">
      <c r="A6" s="120"/>
      <c r="B6" s="121"/>
      <c r="C6" s="122"/>
      <c r="D6" s="123">
        <v>13687</v>
      </c>
      <c r="E6" s="124"/>
      <c r="F6" s="125">
        <v>26896</v>
      </c>
      <c r="G6" s="126"/>
      <c r="H6" s="127"/>
    </row>
    <row r="7" spans="1:8">
      <c r="A7" s="108" t="s">
        <v>511</v>
      </c>
      <c r="B7" s="113"/>
      <c r="C7" s="114"/>
      <c r="D7" s="115">
        <v>68120</v>
      </c>
      <c r="E7" s="116"/>
      <c r="F7" s="117">
        <v>52678</v>
      </c>
      <c r="G7" s="118"/>
      <c r="H7" s="119"/>
    </row>
    <row r="8" spans="1:8">
      <c r="A8" s="120"/>
      <c r="B8" s="121"/>
      <c r="C8" s="122"/>
      <c r="D8" s="123">
        <v>29056</v>
      </c>
      <c r="E8" s="124"/>
      <c r="F8" s="125">
        <v>30185</v>
      </c>
      <c r="G8" s="126"/>
      <c r="H8" s="127"/>
    </row>
    <row r="9" spans="1:8">
      <c r="A9" s="108" t="s">
        <v>512</v>
      </c>
      <c r="B9" s="113"/>
      <c r="C9" s="114"/>
      <c r="D9" s="115">
        <v>89746</v>
      </c>
      <c r="E9" s="116"/>
      <c r="F9" s="117">
        <v>69560</v>
      </c>
      <c r="G9" s="118"/>
      <c r="H9" s="119"/>
    </row>
    <row r="10" spans="1:8">
      <c r="A10" s="120"/>
      <c r="B10" s="121"/>
      <c r="C10" s="122"/>
      <c r="D10" s="123">
        <v>18697</v>
      </c>
      <c r="E10" s="124"/>
      <c r="F10" s="125">
        <v>35305</v>
      </c>
      <c r="G10" s="126"/>
      <c r="H10" s="127"/>
    </row>
    <row r="11" spans="1:8">
      <c r="A11" s="108" t="s">
        <v>513</v>
      </c>
      <c r="B11" s="113"/>
      <c r="C11" s="114"/>
      <c r="D11" s="115">
        <v>35938</v>
      </c>
      <c r="E11" s="116"/>
      <c r="F11" s="117">
        <v>65988</v>
      </c>
      <c r="G11" s="118"/>
      <c r="H11" s="119"/>
    </row>
    <row r="12" spans="1:8">
      <c r="A12" s="120"/>
      <c r="B12" s="121"/>
      <c r="C12" s="128"/>
      <c r="D12" s="123">
        <v>15991</v>
      </c>
      <c r="E12" s="124"/>
      <c r="F12" s="125">
        <v>36473</v>
      </c>
      <c r="G12" s="126"/>
      <c r="H12" s="127"/>
    </row>
    <row r="13" spans="1:8">
      <c r="A13" s="108"/>
      <c r="B13" s="113"/>
      <c r="C13" s="129"/>
      <c r="D13" s="130">
        <v>60520</v>
      </c>
      <c r="E13" s="131"/>
      <c r="F13" s="132">
        <v>61361</v>
      </c>
      <c r="G13" s="133"/>
      <c r="H13" s="119"/>
    </row>
    <row r="14" spans="1:8">
      <c r="A14" s="120"/>
      <c r="B14" s="121"/>
      <c r="C14" s="122"/>
      <c r="D14" s="123">
        <v>20873</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8.5399999999999991</v>
      </c>
      <c r="C19" s="134">
        <f>ROUND(VALUE(SUBSTITUTE(実質収支比率等に係る経年分析!G$48,"▲","-")),2)</f>
        <v>8.9499999999999993</v>
      </c>
      <c r="D19" s="134">
        <f>ROUND(VALUE(SUBSTITUTE(実質収支比率等に係る経年分析!H$48,"▲","-")),2)</f>
        <v>6.46</v>
      </c>
      <c r="E19" s="134">
        <f>ROUND(VALUE(SUBSTITUTE(実質収支比率等に係る経年分析!I$48,"▲","-")),2)</f>
        <v>7.04</v>
      </c>
      <c r="F19" s="134">
        <f>ROUND(VALUE(SUBSTITUTE(実質収支比率等に係る経年分析!J$48,"▲","-")),2)</f>
        <v>6.45</v>
      </c>
    </row>
    <row r="20" spans="1:11">
      <c r="A20" s="134" t="s">
        <v>43</v>
      </c>
      <c r="B20" s="134">
        <f>ROUND(VALUE(SUBSTITUTE(実質収支比率等に係る経年分析!F$47,"▲","-")),2)</f>
        <v>9.77</v>
      </c>
      <c r="C20" s="134">
        <f>ROUND(VALUE(SUBSTITUTE(実質収支比率等に係る経年分析!G$47,"▲","-")),2)</f>
        <v>13.61</v>
      </c>
      <c r="D20" s="134">
        <f>ROUND(VALUE(SUBSTITUTE(実質収支比率等に係る経年分析!H$47,"▲","-")),2)</f>
        <v>12.98</v>
      </c>
      <c r="E20" s="134">
        <f>ROUND(VALUE(SUBSTITUTE(実質収支比率等に係る経年分析!I$47,"▲","-")),2)</f>
        <v>11.88</v>
      </c>
      <c r="F20" s="134">
        <f>ROUND(VALUE(SUBSTITUTE(実質収支比率等に係る経年分析!J$47,"▲","-")),2)</f>
        <v>11.32</v>
      </c>
    </row>
    <row r="21" spans="1:11">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4.1399999999999997</v>
      </c>
      <c r="D21" s="134">
        <f>IF(ISNUMBER(VALUE(SUBSTITUTE(実質収支比率等に係る経年分析!H$49,"▲","-"))),ROUND(VALUE(SUBSTITUTE(実質収支比率等に係る経年分析!H$49,"▲","-")),2),NA())</f>
        <v>-2.92</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-1.07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子育て支援券特別会計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3215</v>
      </c>
      <c r="E42" s="136"/>
      <c r="F42" s="136"/>
      <c r="G42" s="136">
        <f>'実質公債費比率（分子）の構造'!L$52</f>
        <v>3508</v>
      </c>
      <c r="H42" s="136"/>
      <c r="I42" s="136"/>
      <c r="J42" s="136">
        <f>'実質公債費比率（分子）の構造'!M$52</f>
        <v>3520</v>
      </c>
      <c r="K42" s="136"/>
      <c r="L42" s="136"/>
      <c r="M42" s="136">
        <f>'実質公債費比率（分子）の構造'!N$52</f>
        <v>3662</v>
      </c>
      <c r="N42" s="136"/>
      <c r="O42" s="136"/>
      <c r="P42" s="136">
        <f>'実質公債費比率（分子）の構造'!O$52</f>
        <v>3849</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124</v>
      </c>
      <c r="C44" s="136"/>
      <c r="D44" s="136"/>
      <c r="E44" s="136">
        <f>'実質公債費比率（分子）の構造'!L$50</f>
        <v>122</v>
      </c>
      <c r="F44" s="136"/>
      <c r="G44" s="136"/>
      <c r="H44" s="136">
        <f>'実質公債費比率（分子）の構造'!M$50</f>
        <v>94</v>
      </c>
      <c r="I44" s="136"/>
      <c r="J44" s="136"/>
      <c r="K44" s="136">
        <f>'実質公債費比率（分子）の構造'!N$50</f>
        <v>90</v>
      </c>
      <c r="L44" s="136"/>
      <c r="M44" s="136"/>
      <c r="N44" s="136">
        <f>'実質公債費比率（分子）の構造'!O$50</f>
        <v>84</v>
      </c>
      <c r="O44" s="136"/>
      <c r="P44" s="136"/>
    </row>
    <row r="45" spans="1:16">
      <c r="A45" s="136" t="s">
        <v>54</v>
      </c>
      <c r="B45" s="136">
        <f>'実質公債費比率（分子）の構造'!K$49</f>
        <v>472</v>
      </c>
      <c r="C45" s="136"/>
      <c r="D45" s="136"/>
      <c r="E45" s="136">
        <f>'実質公債費比率（分子）の構造'!L$49</f>
        <v>452</v>
      </c>
      <c r="F45" s="136"/>
      <c r="G45" s="136"/>
      <c r="H45" s="136">
        <f>'実質公債費比率（分子）の構造'!M$49</f>
        <v>377</v>
      </c>
      <c r="I45" s="136"/>
      <c r="J45" s="136"/>
      <c r="K45" s="136">
        <f>'実質公債費比率（分子）の構造'!N$49</f>
        <v>375</v>
      </c>
      <c r="L45" s="136"/>
      <c r="M45" s="136"/>
      <c r="N45" s="136">
        <f>'実質公債費比率（分子）の構造'!O$49</f>
        <v>377</v>
      </c>
      <c r="O45" s="136"/>
      <c r="P45" s="136"/>
    </row>
    <row r="46" spans="1:16">
      <c r="A46" s="136" t="s">
        <v>55</v>
      </c>
      <c r="B46" s="136">
        <f>'実質公債費比率（分子）の構造'!K$48</f>
        <v>924</v>
      </c>
      <c r="C46" s="136"/>
      <c r="D46" s="136"/>
      <c r="E46" s="136">
        <f>'実質公債費比率（分子）の構造'!L$48</f>
        <v>894</v>
      </c>
      <c r="F46" s="136"/>
      <c r="G46" s="136"/>
      <c r="H46" s="136">
        <f>'実質公債費比率（分子）の構造'!M$48</f>
        <v>886</v>
      </c>
      <c r="I46" s="136"/>
      <c r="J46" s="136"/>
      <c r="K46" s="136">
        <f>'実質公債費比率（分子）の構造'!N$48</f>
        <v>867</v>
      </c>
      <c r="L46" s="136"/>
      <c r="M46" s="136"/>
      <c r="N46" s="136">
        <f>'実質公債費比率（分子）の構造'!O$48</f>
        <v>911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3659</v>
      </c>
      <c r="C49" s="136"/>
      <c r="D49" s="136"/>
      <c r="E49" s="136">
        <f>'実質公債費比率（分子）の構造'!L$45</f>
        <v>4024</v>
      </c>
      <c r="F49" s="136"/>
      <c r="G49" s="136"/>
      <c r="H49" s="136">
        <f>'実質公債費比率（分子）の構造'!M$45</f>
        <v>3996</v>
      </c>
      <c r="I49" s="136"/>
      <c r="J49" s="136"/>
      <c r="K49" s="136">
        <f>'実質公債費比率（分子）の構造'!N$45</f>
        <v>4034</v>
      </c>
      <c r="L49" s="136"/>
      <c r="M49" s="136"/>
      <c r="N49" s="136">
        <f>'実質公債費比率（分子）の構造'!O$45</f>
        <v>4118</v>
      </c>
      <c r="O49" s="136"/>
      <c r="P49" s="136"/>
    </row>
    <row r="50" spans="1:16">
      <c r="A50" s="136" t="s">
        <v>59</v>
      </c>
      <c r="B50" s="136" t="e">
        <f>NA()</f>
        <v>#N/A</v>
      </c>
      <c r="C50" s="136">
        <f>IF(ISNUMBER('実質公債費比率（分子）の構造'!K$53),'実質公債費比率（分子）の構造'!K$53,NA())</f>
        <v>1964</v>
      </c>
      <c r="D50" s="136" t="e">
        <f>NA()</f>
        <v>#N/A</v>
      </c>
      <c r="E50" s="136" t="e">
        <f>NA()</f>
        <v>#N/A</v>
      </c>
      <c r="F50" s="136">
        <f>IF(ISNUMBER('実質公債費比率（分子）の構造'!L$53),'実質公債費比率（分子）の構造'!L$53,NA())</f>
        <v>1984</v>
      </c>
      <c r="G50" s="136" t="e">
        <f>NA()</f>
        <v>#N/A</v>
      </c>
      <c r="H50" s="136" t="e">
        <f>NA()</f>
        <v>#N/A</v>
      </c>
      <c r="I50" s="136">
        <f>IF(ISNUMBER('実質公債費比率（分子）の構造'!M$53),'実質公債費比率（分子）の構造'!M$53,NA())</f>
        <v>1833</v>
      </c>
      <c r="J50" s="136" t="e">
        <f>NA()</f>
        <v>#N/A</v>
      </c>
      <c r="K50" s="136" t="e">
        <f>NA()</f>
        <v>#N/A</v>
      </c>
      <c r="L50" s="136">
        <f>IF(ISNUMBER('実質公債費比率（分子）の構造'!N$53),'実質公債費比率（分子）の構造'!N$53,NA())</f>
        <v>1704</v>
      </c>
      <c r="M50" s="136" t="e">
        <f>NA()</f>
        <v>#N/A</v>
      </c>
      <c r="N50" s="136" t="e">
        <f>NA()</f>
        <v>#N/A</v>
      </c>
      <c r="O50" s="136">
        <f>IF(ISNUMBER('実質公債費比率（分子）の構造'!O$53),'実質公債費比率（分子）の構造'!O$53,NA())</f>
        <v>1641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32606</v>
      </c>
      <c r="E56" s="135"/>
      <c r="F56" s="135"/>
      <c r="G56" s="135">
        <f>'将来負担比率（分子）の構造'!J$51</f>
        <v>32704</v>
      </c>
      <c r="H56" s="135"/>
      <c r="I56" s="135"/>
      <c r="J56" s="135">
        <f>'将来負担比率（分子）の構造'!K$51</f>
        <v>32955</v>
      </c>
      <c r="K56" s="135"/>
      <c r="L56" s="135"/>
      <c r="M56" s="135">
        <f>'将来負担比率（分子）の構造'!L$51</f>
        <v>33284</v>
      </c>
      <c r="N56" s="135"/>
      <c r="O56" s="135"/>
      <c r="P56" s="135">
        <f>'将来負担比率（分子）の構造'!M$51</f>
        <v>32393</v>
      </c>
    </row>
    <row r="57" spans="1:16">
      <c r="A57" s="135" t="s">
        <v>35</v>
      </c>
      <c r="B57" s="135"/>
      <c r="C57" s="135"/>
      <c r="D57" s="135">
        <f>'将来負担比率（分子）の構造'!I$50</f>
        <v>2896</v>
      </c>
      <c r="E57" s="135"/>
      <c r="F57" s="135"/>
      <c r="G57" s="135">
        <f>'将来負担比率（分子）の構造'!J$50</f>
        <v>3656</v>
      </c>
      <c r="H57" s="135"/>
      <c r="I57" s="135"/>
      <c r="J57" s="135">
        <f>'将来負担比率（分子）の構造'!K$50</f>
        <v>3327</v>
      </c>
      <c r="K57" s="135"/>
      <c r="L57" s="135"/>
      <c r="M57" s="135">
        <f>'将来負担比率（分子）の構造'!L$50</f>
        <v>3214</v>
      </c>
      <c r="N57" s="135"/>
      <c r="O57" s="135"/>
      <c r="P57" s="135">
        <f>'将来負担比率（分子）の構造'!M$50</f>
        <v>3108</v>
      </c>
    </row>
    <row r="58" spans="1:16">
      <c r="A58" s="135" t="s">
        <v>34</v>
      </c>
      <c r="B58" s="135"/>
      <c r="C58" s="135"/>
      <c r="D58" s="135">
        <f>'将来負担比率（分子）の構造'!I$49</f>
        <v>4338</v>
      </c>
      <c r="E58" s="135"/>
      <c r="F58" s="135"/>
      <c r="G58" s="135">
        <f>'将来負担比率（分子）の構造'!J$49</f>
        <v>5236</v>
      </c>
      <c r="H58" s="135"/>
      <c r="I58" s="135"/>
      <c r="J58" s="135">
        <f>'将来負担比率（分子）の構造'!K$49</f>
        <v>4993</v>
      </c>
      <c r="K58" s="135"/>
      <c r="L58" s="135"/>
      <c r="M58" s="135">
        <f>'将来負担比率（分子）の構造'!L$49</f>
        <v>5563</v>
      </c>
      <c r="N58" s="135"/>
      <c r="O58" s="135"/>
      <c r="P58" s="135">
        <f>'将来負担比率（分子）の構造'!M$49</f>
        <v>5850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6061</v>
      </c>
      <c r="C62" s="135"/>
      <c r="D62" s="135"/>
      <c r="E62" s="135">
        <f>'将来負担比率（分子）の構造'!J$45</f>
        <v>5920</v>
      </c>
      <c r="F62" s="135"/>
      <c r="G62" s="135"/>
      <c r="H62" s="135">
        <f>'将来負担比率（分子）の構造'!K$45</f>
        <v>5743</v>
      </c>
      <c r="I62" s="135"/>
      <c r="J62" s="135"/>
      <c r="K62" s="135">
        <f>'将来負担比率（分子）の構造'!L$45</f>
        <v>5553</v>
      </c>
      <c r="L62" s="135"/>
      <c r="M62" s="135"/>
      <c r="N62" s="135">
        <f>'将来負担比率（分子）の構造'!M$45</f>
        <v>5189</v>
      </c>
      <c r="O62" s="135"/>
      <c r="P62" s="135"/>
    </row>
    <row r="63" spans="1:16">
      <c r="A63" s="135" t="s">
        <v>28</v>
      </c>
      <c r="B63" s="135">
        <f>'将来負担比率（分子）の構造'!I$44</f>
        <v>2494</v>
      </c>
      <c r="C63" s="135"/>
      <c r="D63" s="135"/>
      <c r="E63" s="135">
        <f>'将来負担比率（分子）の構造'!J$44</f>
        <v>2080</v>
      </c>
      <c r="F63" s="135"/>
      <c r="G63" s="135"/>
      <c r="H63" s="135">
        <f>'将来負担比率（分子）の構造'!K$44</f>
        <v>1762</v>
      </c>
      <c r="I63" s="135"/>
      <c r="J63" s="135"/>
      <c r="K63" s="135">
        <f>'将来負担比率（分子）の構造'!L$44</f>
        <v>1454</v>
      </c>
      <c r="L63" s="135"/>
      <c r="M63" s="135"/>
      <c r="N63" s="135">
        <f>'将来負担比率（分子）の構造'!M$44</f>
        <v>1412</v>
      </c>
      <c r="O63" s="135"/>
      <c r="P63" s="135"/>
    </row>
    <row r="64" spans="1:16">
      <c r="A64" s="135" t="s">
        <v>27</v>
      </c>
      <c r="B64" s="135">
        <f>'将来負担比率（分子）の構造'!I$43</f>
        <v>12436</v>
      </c>
      <c r="C64" s="135"/>
      <c r="D64" s="135"/>
      <c r="E64" s="135">
        <f>'将来負担比率（分子）の構造'!J$43</f>
        <v>12317</v>
      </c>
      <c r="F64" s="135"/>
      <c r="G64" s="135"/>
      <c r="H64" s="135">
        <f>'将来負担比率（分子）の構造'!K$43</f>
        <v>11977</v>
      </c>
      <c r="I64" s="135"/>
      <c r="J64" s="135"/>
      <c r="K64" s="135">
        <f>'将来負担比率（分子）の構造'!L$43</f>
        <v>11409</v>
      </c>
      <c r="L64" s="135"/>
      <c r="M64" s="135"/>
      <c r="N64" s="135">
        <f>'将来負担比率（分子）の構造'!M$43</f>
        <v>11228</v>
      </c>
      <c r="O64" s="135"/>
      <c r="P64" s="135"/>
    </row>
    <row r="65" spans="1:16">
      <c r="A65" s="135" t="s">
        <v>26</v>
      </c>
      <c r="B65" s="135">
        <f>'将来負担比率（分子）の構造'!I$42</f>
        <v>686</v>
      </c>
      <c r="C65" s="135"/>
      <c r="D65" s="135"/>
      <c r="E65" s="135">
        <f>'将来負担比率（分子）の構造'!J$42</f>
        <v>568</v>
      </c>
      <c r="F65" s="135"/>
      <c r="G65" s="135"/>
      <c r="H65" s="135">
        <f>'将来負担比率（分子）の構造'!K$42</f>
        <v>478</v>
      </c>
      <c r="I65" s="135"/>
      <c r="J65" s="135"/>
      <c r="K65" s="135">
        <f>'将来負担比率（分子）の構造'!L$42</f>
        <v>392</v>
      </c>
      <c r="L65" s="135"/>
      <c r="M65" s="135"/>
      <c r="N65" s="135">
        <f>'将来負担比率（分子）の構造'!M$42</f>
        <v>312</v>
      </c>
      <c r="O65" s="135"/>
      <c r="P65" s="135"/>
    </row>
    <row r="66" spans="1:16">
      <c r="A66" s="135" t="s">
        <v>25</v>
      </c>
      <c r="B66" s="135">
        <f>'将来負担比率（分子）の構造'!I$41</f>
        <v>33125</v>
      </c>
      <c r="C66" s="135"/>
      <c r="D66" s="135"/>
      <c r="E66" s="135">
        <f>'将来負担比率（分子）の構造'!J$41</f>
        <v>32949</v>
      </c>
      <c r="F66" s="135"/>
      <c r="G66" s="135"/>
      <c r="H66" s="135">
        <f>'将来負担比率（分子）の構造'!K$41</f>
        <v>32793</v>
      </c>
      <c r="I66" s="135"/>
      <c r="J66" s="135"/>
      <c r="K66" s="135">
        <f>'将来負担比率（分子）の構造'!L$41</f>
        <v>33051</v>
      </c>
      <c r="L66" s="135"/>
      <c r="M66" s="135"/>
      <c r="N66" s="135">
        <f>'将来負担比率（分子）の構造'!M$41</f>
        <v>31575</v>
      </c>
      <c r="O66" s="135"/>
      <c r="P66" s="135"/>
    </row>
    <row r="67" spans="1:16">
      <c r="A67" s="135" t="s">
        <v>63</v>
      </c>
      <c r="B67" s="135" t="e">
        <f>NA()</f>
        <v>#N/A</v>
      </c>
      <c r="C67" s="135">
        <f>IF(ISNUMBER('将来負担比率（分子）の構造'!I$52), IF('将来負担比率（分子）の構造'!I$52 &lt; 0, 0, '将来負担比率（分子）の構造'!I$52), NA())</f>
        <v>14962</v>
      </c>
      <c r="D67" s="135" t="e">
        <f>NA()</f>
        <v>#N/A</v>
      </c>
      <c r="E67" s="135" t="e">
        <f>NA()</f>
        <v>#N/A</v>
      </c>
      <c r="F67" s="135">
        <f>IF(ISNUMBER('将来負担比率（分子）の構造'!J$52), IF('将来負担比率（分子）の構造'!J$52 &lt; 0, 0, '将来負担比率（分子）の構造'!J$52), NA())</f>
        <v>12238</v>
      </c>
      <c r="G67" s="135" t="e">
        <f>NA()</f>
        <v>#N/A</v>
      </c>
      <c r="H67" s="135" t="e">
        <f>NA()</f>
        <v>#N/A</v>
      </c>
      <c r="I67" s="135">
        <f>IF(ISNUMBER('将来負担比率（分子）の構造'!K$52), IF('将来負担比率（分子）の構造'!K$52 &lt; 0, 0, '将来負担比率（分子）の構造'!K$52), NA())</f>
        <v>11478</v>
      </c>
      <c r="J67" s="135" t="e">
        <f>NA()</f>
        <v>#N/A</v>
      </c>
      <c r="K67" s="135" t="e">
        <f>NA()</f>
        <v>#N/A</v>
      </c>
      <c r="L67" s="135">
        <f>IF(ISNUMBER('将来負担比率（分子）の構造'!L$52), IF('将来負担比率（分子）の構造'!L$52 &lt; 0, 0, '将来負担比率（分子）の構造'!L$52), NA())</f>
        <v>9798</v>
      </c>
      <c r="M67" s="135" t="e">
        <f>NA()</f>
        <v>#N/A</v>
      </c>
      <c r="N67" s="135" t="e">
        <f>NA()</f>
        <v>#N/A</v>
      </c>
      <c r="O67" s="135">
        <f>IF(ISNUMBER('将来負担比率（分子）の構造'!M$52), IF('将来負担比率（分子）の構造'!M$52 &lt; 0, 0, '将来負担比率（分子）の構造'!M$52), NA())</f>
        <v>8364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10934343</v>
      </c>
      <c r="S5" s="583"/>
      <c r="T5" s="583"/>
      <c r="U5" s="583"/>
      <c r="V5" s="583"/>
      <c r="W5" s="583"/>
      <c r="X5" s="583"/>
      <c r="Y5" s="584"/>
      <c r="Z5" s="585">
        <v>32.9</v>
      </c>
      <c r="AA5" s="585"/>
      <c r="AB5" s="585"/>
      <c r="AC5" s="585"/>
      <c r="AD5" s="586">
        <v>10606517</v>
      </c>
      <c r="AE5" s="586"/>
      <c r="AF5" s="586"/>
      <c r="AG5" s="586"/>
      <c r="AH5" s="586"/>
      <c r="AI5" s="586"/>
      <c r="AJ5" s="586"/>
      <c r="AK5" s="586"/>
      <c r="AL5" s="587">
        <v>57.5</v>
      </c>
      <c r="AM5" s="588"/>
      <c r="AN5" s="588"/>
      <c r="AO5" s="589"/>
      <c r="AP5" s="579" t="s">
        <v>209</v>
      </c>
      <c r="AQ5" s="580"/>
      <c r="AR5" s="580"/>
      <c r="AS5" s="580"/>
      <c r="AT5" s="580"/>
      <c r="AU5" s="580"/>
      <c r="AV5" s="580"/>
      <c r="AW5" s="580"/>
      <c r="AX5" s="580"/>
      <c r="AY5" s="580"/>
      <c r="AZ5" s="580"/>
      <c r="BA5" s="580"/>
      <c r="BB5" s="580"/>
      <c r="BC5" s="580"/>
      <c r="BD5" s="580"/>
      <c r="BE5" s="580"/>
      <c r="BF5" s="581"/>
      <c r="BG5" s="593">
        <v>10584793</v>
      </c>
      <c r="BH5" s="594"/>
      <c r="BI5" s="594"/>
      <c r="BJ5" s="594"/>
      <c r="BK5" s="594"/>
      <c r="BL5" s="594"/>
      <c r="BM5" s="594"/>
      <c r="BN5" s="595"/>
      <c r="BO5" s="596">
        <v>96.8</v>
      </c>
      <c r="BP5" s="596"/>
      <c r="BQ5" s="596"/>
      <c r="BR5" s="596"/>
      <c r="BS5" s="597">
        <v>209137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323053</v>
      </c>
      <c r="S6" s="594"/>
      <c r="T6" s="594"/>
      <c r="U6" s="594"/>
      <c r="V6" s="594"/>
      <c r="W6" s="594"/>
      <c r="X6" s="594"/>
      <c r="Y6" s="595"/>
      <c r="Z6" s="596">
        <v>1</v>
      </c>
      <c r="AA6" s="596"/>
      <c r="AB6" s="596"/>
      <c r="AC6" s="596"/>
      <c r="AD6" s="597">
        <v>323053</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10584793</v>
      </c>
      <c r="BH6" s="594"/>
      <c r="BI6" s="594"/>
      <c r="BJ6" s="594"/>
      <c r="BK6" s="594"/>
      <c r="BL6" s="594"/>
      <c r="BM6" s="594"/>
      <c r="BN6" s="595"/>
      <c r="BO6" s="596">
        <v>96.8</v>
      </c>
      <c r="BP6" s="596"/>
      <c r="BQ6" s="596"/>
      <c r="BR6" s="596"/>
      <c r="BS6" s="597">
        <v>209137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288161</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288161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14892</v>
      </c>
      <c r="S7" s="594"/>
      <c r="T7" s="594"/>
      <c r="U7" s="594"/>
      <c r="V7" s="594"/>
      <c r="W7" s="594"/>
      <c r="X7" s="594"/>
      <c r="Y7" s="595"/>
      <c r="Z7" s="596">
        <v>0</v>
      </c>
      <c r="AA7" s="596"/>
      <c r="AB7" s="596"/>
      <c r="AC7" s="596"/>
      <c r="AD7" s="597">
        <v>14892</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4896644</v>
      </c>
      <c r="BH7" s="594"/>
      <c r="BI7" s="594"/>
      <c r="BJ7" s="594"/>
      <c r="BK7" s="594"/>
      <c r="BL7" s="594"/>
      <c r="BM7" s="594"/>
      <c r="BN7" s="595"/>
      <c r="BO7" s="596">
        <v>44.8</v>
      </c>
      <c r="BP7" s="596"/>
      <c r="BQ7" s="596"/>
      <c r="BR7" s="596"/>
      <c r="BS7" s="597">
        <v>209137</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3973361</v>
      </c>
      <c r="CS7" s="594"/>
      <c r="CT7" s="594"/>
      <c r="CU7" s="594"/>
      <c r="CV7" s="594"/>
      <c r="CW7" s="594"/>
      <c r="CX7" s="594"/>
      <c r="CY7" s="595"/>
      <c r="CZ7" s="596">
        <v>12.5</v>
      </c>
      <c r="DA7" s="596"/>
      <c r="DB7" s="596"/>
      <c r="DC7" s="596"/>
      <c r="DD7" s="602">
        <v>303346</v>
      </c>
      <c r="DE7" s="594"/>
      <c r="DF7" s="594"/>
      <c r="DG7" s="594"/>
      <c r="DH7" s="594"/>
      <c r="DI7" s="594"/>
      <c r="DJ7" s="594"/>
      <c r="DK7" s="594"/>
      <c r="DL7" s="594"/>
      <c r="DM7" s="594"/>
      <c r="DN7" s="594"/>
      <c r="DO7" s="594"/>
      <c r="DP7" s="595"/>
      <c r="DQ7" s="602">
        <v>3306002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62170</v>
      </c>
      <c r="S8" s="594"/>
      <c r="T8" s="594"/>
      <c r="U8" s="594"/>
      <c r="V8" s="594"/>
      <c r="W8" s="594"/>
      <c r="X8" s="594"/>
      <c r="Y8" s="595"/>
      <c r="Z8" s="596">
        <v>0.2</v>
      </c>
      <c r="AA8" s="596"/>
      <c r="AB8" s="596"/>
      <c r="AC8" s="596"/>
      <c r="AD8" s="597">
        <v>62170</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123991</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10030873</v>
      </c>
      <c r="CS8" s="594"/>
      <c r="CT8" s="594"/>
      <c r="CU8" s="594"/>
      <c r="CV8" s="594"/>
      <c r="CW8" s="594"/>
      <c r="CX8" s="594"/>
      <c r="CY8" s="595"/>
      <c r="CZ8" s="596">
        <v>31.6</v>
      </c>
      <c r="DA8" s="596"/>
      <c r="DB8" s="596"/>
      <c r="DC8" s="596"/>
      <c r="DD8" s="602">
        <v>25662</v>
      </c>
      <c r="DE8" s="594"/>
      <c r="DF8" s="594"/>
      <c r="DG8" s="594"/>
      <c r="DH8" s="594"/>
      <c r="DI8" s="594"/>
      <c r="DJ8" s="594"/>
      <c r="DK8" s="594"/>
      <c r="DL8" s="594"/>
      <c r="DM8" s="594"/>
      <c r="DN8" s="594"/>
      <c r="DO8" s="594"/>
      <c r="DP8" s="595"/>
      <c r="DQ8" s="602">
        <v>4872674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33955</v>
      </c>
      <c r="S9" s="594"/>
      <c r="T9" s="594"/>
      <c r="U9" s="594"/>
      <c r="V9" s="594"/>
      <c r="W9" s="594"/>
      <c r="X9" s="594"/>
      <c r="Y9" s="595"/>
      <c r="Z9" s="596">
        <v>0.1</v>
      </c>
      <c r="AA9" s="596"/>
      <c r="AB9" s="596"/>
      <c r="AC9" s="596"/>
      <c r="AD9" s="597">
        <v>33955</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3279830</v>
      </c>
      <c r="BH9" s="594"/>
      <c r="BI9" s="594"/>
      <c r="BJ9" s="594"/>
      <c r="BK9" s="594"/>
      <c r="BL9" s="594"/>
      <c r="BM9" s="594"/>
      <c r="BN9" s="595"/>
      <c r="BO9" s="596">
        <v>30</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2206682</v>
      </c>
      <c r="CS9" s="594"/>
      <c r="CT9" s="594"/>
      <c r="CU9" s="594"/>
      <c r="CV9" s="594"/>
      <c r="CW9" s="594"/>
      <c r="CX9" s="594"/>
      <c r="CY9" s="595"/>
      <c r="CZ9" s="596">
        <v>7</v>
      </c>
      <c r="DA9" s="596"/>
      <c r="DB9" s="596"/>
      <c r="DC9" s="596"/>
      <c r="DD9" s="602">
        <v>19223</v>
      </c>
      <c r="DE9" s="594"/>
      <c r="DF9" s="594"/>
      <c r="DG9" s="594"/>
      <c r="DH9" s="594"/>
      <c r="DI9" s="594"/>
      <c r="DJ9" s="594"/>
      <c r="DK9" s="594"/>
      <c r="DL9" s="594"/>
      <c r="DM9" s="594"/>
      <c r="DN9" s="594"/>
      <c r="DO9" s="594"/>
      <c r="DP9" s="595"/>
      <c r="DQ9" s="602">
        <v>2082893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940340</v>
      </c>
      <c r="S10" s="594"/>
      <c r="T10" s="594"/>
      <c r="U10" s="594"/>
      <c r="V10" s="594"/>
      <c r="W10" s="594"/>
      <c r="X10" s="594"/>
      <c r="Y10" s="595"/>
      <c r="Z10" s="596">
        <v>2.8</v>
      </c>
      <c r="AA10" s="596"/>
      <c r="AB10" s="596"/>
      <c r="AC10" s="596"/>
      <c r="AD10" s="597">
        <v>940340</v>
      </c>
      <c r="AE10" s="597"/>
      <c r="AF10" s="597"/>
      <c r="AG10" s="597"/>
      <c r="AH10" s="597"/>
      <c r="AI10" s="597"/>
      <c r="AJ10" s="597"/>
      <c r="AK10" s="597"/>
      <c r="AL10" s="598">
        <v>5.0999999999999996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209864</v>
      </c>
      <c r="BH10" s="594"/>
      <c r="BI10" s="594"/>
      <c r="BJ10" s="594"/>
      <c r="BK10" s="594"/>
      <c r="BL10" s="594"/>
      <c r="BM10" s="594"/>
      <c r="BN10" s="595"/>
      <c r="BO10" s="596">
        <v>1.9</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374755</v>
      </c>
      <c r="CS10" s="594"/>
      <c r="CT10" s="594"/>
      <c r="CU10" s="594"/>
      <c r="CV10" s="594"/>
      <c r="CW10" s="594"/>
      <c r="CX10" s="594"/>
      <c r="CY10" s="595"/>
      <c r="CZ10" s="596">
        <v>1.2</v>
      </c>
      <c r="DA10" s="596"/>
      <c r="DB10" s="596"/>
      <c r="DC10" s="596"/>
      <c r="DD10" s="602">
        <v>2345</v>
      </c>
      <c r="DE10" s="594"/>
      <c r="DF10" s="594"/>
      <c r="DG10" s="594"/>
      <c r="DH10" s="594"/>
      <c r="DI10" s="594"/>
      <c r="DJ10" s="594"/>
      <c r="DK10" s="594"/>
      <c r="DL10" s="594"/>
      <c r="DM10" s="594"/>
      <c r="DN10" s="594"/>
      <c r="DO10" s="594"/>
      <c r="DP10" s="595"/>
      <c r="DQ10" s="602">
        <v>282309</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85310</v>
      </c>
      <c r="S11" s="594"/>
      <c r="T11" s="594"/>
      <c r="U11" s="594"/>
      <c r="V11" s="594"/>
      <c r="W11" s="594"/>
      <c r="X11" s="594"/>
      <c r="Y11" s="595"/>
      <c r="Z11" s="596">
        <v>0.3</v>
      </c>
      <c r="AA11" s="596"/>
      <c r="AB11" s="596"/>
      <c r="AC11" s="596"/>
      <c r="AD11" s="597">
        <v>85310</v>
      </c>
      <c r="AE11" s="597"/>
      <c r="AF11" s="597"/>
      <c r="AG11" s="597"/>
      <c r="AH11" s="597"/>
      <c r="AI11" s="597"/>
      <c r="AJ11" s="597"/>
      <c r="AK11" s="597"/>
      <c r="AL11" s="598">
        <v>0.5</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1282959</v>
      </c>
      <c r="BH11" s="594"/>
      <c r="BI11" s="594"/>
      <c r="BJ11" s="594"/>
      <c r="BK11" s="594"/>
      <c r="BL11" s="594"/>
      <c r="BM11" s="594"/>
      <c r="BN11" s="595"/>
      <c r="BO11" s="596">
        <v>11.7</v>
      </c>
      <c r="BP11" s="596"/>
      <c r="BQ11" s="596"/>
      <c r="BR11" s="596"/>
      <c r="BS11" s="602">
        <v>209137</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1263447</v>
      </c>
      <c r="CS11" s="594"/>
      <c r="CT11" s="594"/>
      <c r="CU11" s="594"/>
      <c r="CV11" s="594"/>
      <c r="CW11" s="594"/>
      <c r="CX11" s="594"/>
      <c r="CY11" s="595"/>
      <c r="CZ11" s="596">
        <v>4</v>
      </c>
      <c r="DA11" s="596"/>
      <c r="DB11" s="596"/>
      <c r="DC11" s="596"/>
      <c r="DD11" s="602">
        <v>56927</v>
      </c>
      <c r="DE11" s="594"/>
      <c r="DF11" s="594"/>
      <c r="DG11" s="594"/>
      <c r="DH11" s="594"/>
      <c r="DI11" s="594"/>
      <c r="DJ11" s="594"/>
      <c r="DK11" s="594"/>
      <c r="DL11" s="594"/>
      <c r="DM11" s="594"/>
      <c r="DN11" s="594"/>
      <c r="DO11" s="594"/>
      <c r="DP11" s="595"/>
      <c r="DQ11" s="602">
        <v>753210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4978905</v>
      </c>
      <c r="BH12" s="594"/>
      <c r="BI12" s="594"/>
      <c r="BJ12" s="594"/>
      <c r="BK12" s="594"/>
      <c r="BL12" s="594"/>
      <c r="BM12" s="594"/>
      <c r="BN12" s="595"/>
      <c r="BO12" s="596">
        <v>45.5</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1029533</v>
      </c>
      <c r="CS12" s="594"/>
      <c r="CT12" s="594"/>
      <c r="CU12" s="594"/>
      <c r="CV12" s="594"/>
      <c r="CW12" s="594"/>
      <c r="CX12" s="594"/>
      <c r="CY12" s="595"/>
      <c r="CZ12" s="596">
        <v>3.2</v>
      </c>
      <c r="DA12" s="596"/>
      <c r="DB12" s="596"/>
      <c r="DC12" s="596"/>
      <c r="DD12" s="602">
        <v>13084</v>
      </c>
      <c r="DE12" s="594"/>
      <c r="DF12" s="594"/>
      <c r="DG12" s="594"/>
      <c r="DH12" s="594"/>
      <c r="DI12" s="594"/>
      <c r="DJ12" s="594"/>
      <c r="DK12" s="594"/>
      <c r="DL12" s="594"/>
      <c r="DM12" s="594"/>
      <c r="DN12" s="594"/>
      <c r="DO12" s="594"/>
      <c r="DP12" s="595"/>
      <c r="DQ12" s="602">
        <v>316307</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49755</v>
      </c>
      <c r="S13" s="594"/>
      <c r="T13" s="594"/>
      <c r="U13" s="594"/>
      <c r="V13" s="594"/>
      <c r="W13" s="594"/>
      <c r="X13" s="594"/>
      <c r="Y13" s="595"/>
      <c r="Z13" s="596">
        <v>0.1</v>
      </c>
      <c r="AA13" s="596"/>
      <c r="AB13" s="596"/>
      <c r="AC13" s="596"/>
      <c r="AD13" s="597">
        <v>49755</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4970020</v>
      </c>
      <c r="BH13" s="594"/>
      <c r="BI13" s="594"/>
      <c r="BJ13" s="594"/>
      <c r="BK13" s="594"/>
      <c r="BL13" s="594"/>
      <c r="BM13" s="594"/>
      <c r="BN13" s="595"/>
      <c r="BO13" s="596">
        <v>45.5</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3545069</v>
      </c>
      <c r="CS13" s="594"/>
      <c r="CT13" s="594"/>
      <c r="CU13" s="594"/>
      <c r="CV13" s="594"/>
      <c r="CW13" s="594"/>
      <c r="CX13" s="594"/>
      <c r="CY13" s="595"/>
      <c r="CZ13" s="596">
        <v>11.2</v>
      </c>
      <c r="DA13" s="596"/>
      <c r="DB13" s="596"/>
      <c r="DC13" s="596"/>
      <c r="DD13" s="602">
        <v>1851251</v>
      </c>
      <c r="DE13" s="594"/>
      <c r="DF13" s="594"/>
      <c r="DG13" s="594"/>
      <c r="DH13" s="594"/>
      <c r="DI13" s="594"/>
      <c r="DJ13" s="594"/>
      <c r="DK13" s="594"/>
      <c r="DL13" s="594"/>
      <c r="DM13" s="594"/>
      <c r="DN13" s="594"/>
      <c r="DO13" s="594"/>
      <c r="DP13" s="595"/>
      <c r="DQ13" s="602">
        <v>1990168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174763</v>
      </c>
      <c r="BH14" s="594"/>
      <c r="BI14" s="594"/>
      <c r="BJ14" s="594"/>
      <c r="BK14" s="594"/>
      <c r="BL14" s="594"/>
      <c r="BM14" s="594"/>
      <c r="BN14" s="595"/>
      <c r="BO14" s="596">
        <v>1.6</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1105046</v>
      </c>
      <c r="CS14" s="594"/>
      <c r="CT14" s="594"/>
      <c r="CU14" s="594"/>
      <c r="CV14" s="594"/>
      <c r="CW14" s="594"/>
      <c r="CX14" s="594"/>
      <c r="CY14" s="595"/>
      <c r="CZ14" s="596">
        <v>3.5</v>
      </c>
      <c r="DA14" s="596"/>
      <c r="DB14" s="596"/>
      <c r="DC14" s="596"/>
      <c r="DD14" s="602">
        <v>70793</v>
      </c>
      <c r="DE14" s="594"/>
      <c r="DF14" s="594"/>
      <c r="DG14" s="594"/>
      <c r="DH14" s="594"/>
      <c r="DI14" s="594"/>
      <c r="DJ14" s="594"/>
      <c r="DK14" s="594"/>
      <c r="DL14" s="594"/>
      <c r="DM14" s="594"/>
      <c r="DN14" s="594"/>
      <c r="DO14" s="594"/>
      <c r="DP14" s="595"/>
      <c r="DQ14" s="602">
        <v>1025656</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37615</v>
      </c>
      <c r="S15" s="594"/>
      <c r="T15" s="594"/>
      <c r="U15" s="594"/>
      <c r="V15" s="594"/>
      <c r="W15" s="594"/>
      <c r="X15" s="594"/>
      <c r="Y15" s="595"/>
      <c r="Z15" s="596">
        <v>0.1</v>
      </c>
      <c r="AA15" s="596"/>
      <c r="AB15" s="596"/>
      <c r="AC15" s="596"/>
      <c r="AD15" s="597">
        <v>37615</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534481</v>
      </c>
      <c r="BH15" s="594"/>
      <c r="BI15" s="594"/>
      <c r="BJ15" s="594"/>
      <c r="BK15" s="594"/>
      <c r="BL15" s="594"/>
      <c r="BM15" s="594"/>
      <c r="BN15" s="595"/>
      <c r="BO15" s="596">
        <v>4.9000000000000004</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3795789</v>
      </c>
      <c r="CS15" s="594"/>
      <c r="CT15" s="594"/>
      <c r="CU15" s="594"/>
      <c r="CV15" s="594"/>
      <c r="CW15" s="594"/>
      <c r="CX15" s="594"/>
      <c r="CY15" s="595"/>
      <c r="CZ15" s="596">
        <v>12</v>
      </c>
      <c r="DA15" s="596"/>
      <c r="DB15" s="596"/>
      <c r="DC15" s="596"/>
      <c r="DD15" s="602">
        <v>291025</v>
      </c>
      <c r="DE15" s="594"/>
      <c r="DF15" s="594"/>
      <c r="DG15" s="594"/>
      <c r="DH15" s="594"/>
      <c r="DI15" s="594"/>
      <c r="DJ15" s="594"/>
      <c r="DK15" s="594"/>
      <c r="DL15" s="594"/>
      <c r="DM15" s="594"/>
      <c r="DN15" s="594"/>
      <c r="DO15" s="594"/>
      <c r="DP15" s="595"/>
      <c r="DQ15" s="602">
        <v>3194361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7085757</v>
      </c>
      <c r="S16" s="594"/>
      <c r="T16" s="594"/>
      <c r="U16" s="594"/>
      <c r="V16" s="594"/>
      <c r="W16" s="594"/>
      <c r="X16" s="594"/>
      <c r="Y16" s="595"/>
      <c r="Z16" s="596">
        <v>21.3</v>
      </c>
      <c r="AA16" s="596"/>
      <c r="AB16" s="596"/>
      <c r="AC16" s="596"/>
      <c r="AD16" s="597">
        <v>6240460</v>
      </c>
      <c r="AE16" s="597"/>
      <c r="AF16" s="597"/>
      <c r="AG16" s="597"/>
      <c r="AH16" s="597"/>
      <c r="AI16" s="597"/>
      <c r="AJ16" s="597"/>
      <c r="AK16" s="597"/>
      <c r="AL16" s="598">
        <v>33.799999999999997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11838</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540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6240460</v>
      </c>
      <c r="S17" s="594"/>
      <c r="T17" s="594"/>
      <c r="U17" s="594"/>
      <c r="V17" s="594"/>
      <c r="W17" s="594"/>
      <c r="X17" s="594"/>
      <c r="Y17" s="595"/>
      <c r="Z17" s="596">
        <v>18.8</v>
      </c>
      <c r="AA17" s="596"/>
      <c r="AB17" s="596"/>
      <c r="AC17" s="596"/>
      <c r="AD17" s="597">
        <v>6240460</v>
      </c>
      <c r="AE17" s="597"/>
      <c r="AF17" s="597"/>
      <c r="AG17" s="597"/>
      <c r="AH17" s="597"/>
      <c r="AI17" s="597"/>
      <c r="AJ17" s="597"/>
      <c r="AK17" s="597"/>
      <c r="AL17" s="598">
        <v>33.799999999999997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4118439</v>
      </c>
      <c r="CS17" s="594"/>
      <c r="CT17" s="594"/>
      <c r="CU17" s="594"/>
      <c r="CV17" s="594"/>
      <c r="CW17" s="594"/>
      <c r="CX17" s="594"/>
      <c r="CY17" s="595"/>
      <c r="CZ17" s="596">
        <v>13</v>
      </c>
      <c r="DA17" s="596"/>
      <c r="DB17" s="596"/>
      <c r="DC17" s="596"/>
      <c r="DD17" s="602" t="s">
        <v>222</v>
      </c>
      <c r="DE17" s="594"/>
      <c r="DF17" s="594"/>
      <c r="DG17" s="594"/>
      <c r="DH17" s="594"/>
      <c r="DI17" s="594"/>
      <c r="DJ17" s="594"/>
      <c r="DK17" s="594"/>
      <c r="DL17" s="594"/>
      <c r="DM17" s="594"/>
      <c r="DN17" s="594"/>
      <c r="DO17" s="594"/>
      <c r="DP17" s="595"/>
      <c r="DQ17" s="602">
        <v>4096022</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845297</v>
      </c>
      <c r="S18" s="594"/>
      <c r="T18" s="594"/>
      <c r="U18" s="594"/>
      <c r="V18" s="594"/>
      <c r="W18" s="594"/>
      <c r="X18" s="594"/>
      <c r="Y18" s="595"/>
      <c r="Z18" s="596">
        <v>2.5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349550</v>
      </c>
      <c r="BH19" s="594"/>
      <c r="BI19" s="594"/>
      <c r="BJ19" s="594"/>
      <c r="BK19" s="594"/>
      <c r="BL19" s="594"/>
      <c r="BM19" s="594"/>
      <c r="BN19" s="595"/>
      <c r="BO19" s="596">
        <v>3.2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19567190</v>
      </c>
      <c r="S20" s="594"/>
      <c r="T20" s="594"/>
      <c r="U20" s="594"/>
      <c r="V20" s="594"/>
      <c r="W20" s="594"/>
      <c r="X20" s="594"/>
      <c r="Y20" s="595"/>
      <c r="Z20" s="596">
        <v>58.9</v>
      </c>
      <c r="AA20" s="596"/>
      <c r="AB20" s="596"/>
      <c r="AC20" s="596"/>
      <c r="AD20" s="597">
        <v>18394067</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349550</v>
      </c>
      <c r="BH20" s="594"/>
      <c r="BI20" s="594"/>
      <c r="BJ20" s="594"/>
      <c r="BK20" s="594"/>
      <c r="BL20" s="594"/>
      <c r="BM20" s="594"/>
      <c r="BN20" s="595"/>
      <c r="BO20" s="596">
        <v>3.2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31742993</v>
      </c>
      <c r="CS20" s="594"/>
      <c r="CT20" s="594"/>
      <c r="CU20" s="594"/>
      <c r="CV20" s="594"/>
      <c r="CW20" s="594"/>
      <c r="CX20" s="594"/>
      <c r="CY20" s="595"/>
      <c r="CZ20" s="596">
        <v>100</v>
      </c>
      <c r="DA20" s="596"/>
      <c r="DB20" s="596"/>
      <c r="DC20" s="596"/>
      <c r="DD20" s="602">
        <v>2633656</v>
      </c>
      <c r="DE20" s="594"/>
      <c r="DF20" s="594"/>
      <c r="DG20" s="594"/>
      <c r="DH20" s="594"/>
      <c r="DI20" s="594"/>
      <c r="DJ20" s="594"/>
      <c r="DK20" s="594"/>
      <c r="DL20" s="594"/>
      <c r="DM20" s="594"/>
      <c r="DN20" s="594"/>
      <c r="DO20" s="594"/>
      <c r="DP20" s="595"/>
      <c r="DQ20" s="602">
        <v>22208303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7686</v>
      </c>
      <c r="S21" s="594"/>
      <c r="T21" s="594"/>
      <c r="U21" s="594"/>
      <c r="V21" s="594"/>
      <c r="W21" s="594"/>
      <c r="X21" s="594"/>
      <c r="Y21" s="595"/>
      <c r="Z21" s="596">
        <v>0</v>
      </c>
      <c r="AA21" s="596"/>
      <c r="AB21" s="596"/>
      <c r="AC21" s="596"/>
      <c r="AD21" s="597">
        <v>7686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21724</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297241</v>
      </c>
      <c r="S22" s="594"/>
      <c r="T22" s="594"/>
      <c r="U22" s="594"/>
      <c r="V22" s="594"/>
      <c r="W22" s="594"/>
      <c r="X22" s="594"/>
      <c r="Y22" s="595"/>
      <c r="Z22" s="596">
        <v>0.9</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473298</v>
      </c>
      <c r="S23" s="594"/>
      <c r="T23" s="594"/>
      <c r="U23" s="594"/>
      <c r="V23" s="594"/>
      <c r="W23" s="594"/>
      <c r="X23" s="594"/>
      <c r="Y23" s="595"/>
      <c r="Z23" s="596">
        <v>1.4</v>
      </c>
      <c r="AA23" s="596"/>
      <c r="AB23" s="596"/>
      <c r="AC23" s="596"/>
      <c r="AD23" s="597">
        <v>13446</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327826</v>
      </c>
      <c r="BH23" s="594"/>
      <c r="BI23" s="594"/>
      <c r="BJ23" s="594"/>
      <c r="BK23" s="594"/>
      <c r="BL23" s="594"/>
      <c r="BM23" s="594"/>
      <c r="BN23" s="595"/>
      <c r="BO23" s="596">
        <v>3</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52116</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14456516</v>
      </c>
      <c r="CS24" s="583"/>
      <c r="CT24" s="583"/>
      <c r="CU24" s="583"/>
      <c r="CV24" s="583"/>
      <c r="CW24" s="583"/>
      <c r="CX24" s="583"/>
      <c r="CY24" s="584"/>
      <c r="CZ24" s="620">
        <v>45.5</v>
      </c>
      <c r="DA24" s="621"/>
      <c r="DB24" s="621"/>
      <c r="DC24" s="622"/>
      <c r="DD24" s="619">
        <v>10508771</v>
      </c>
      <c r="DE24" s="583"/>
      <c r="DF24" s="583"/>
      <c r="DG24" s="583"/>
      <c r="DH24" s="583"/>
      <c r="DI24" s="583"/>
      <c r="DJ24" s="583"/>
      <c r="DK24" s="584"/>
      <c r="DL24" s="619">
        <v>10360716</v>
      </c>
      <c r="DM24" s="583"/>
      <c r="DN24" s="583"/>
      <c r="DO24" s="583"/>
      <c r="DP24" s="583"/>
      <c r="DQ24" s="583"/>
      <c r="DR24" s="583"/>
      <c r="DS24" s="583"/>
      <c r="DT24" s="583"/>
      <c r="DU24" s="583"/>
      <c r="DV24" s="584"/>
      <c r="DW24" s="587">
        <v>51.8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4126163</v>
      </c>
      <c r="S25" s="594"/>
      <c r="T25" s="594"/>
      <c r="U25" s="594"/>
      <c r="V25" s="594"/>
      <c r="W25" s="594"/>
      <c r="X25" s="594"/>
      <c r="Y25" s="595"/>
      <c r="Z25" s="596">
        <v>12.4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4952782</v>
      </c>
      <c r="CS25" s="625"/>
      <c r="CT25" s="625"/>
      <c r="CU25" s="625"/>
      <c r="CV25" s="625"/>
      <c r="CW25" s="625"/>
      <c r="CX25" s="625"/>
      <c r="CY25" s="626"/>
      <c r="CZ25" s="627">
        <v>15.6</v>
      </c>
      <c r="DA25" s="628"/>
      <c r="DB25" s="628"/>
      <c r="DC25" s="629"/>
      <c r="DD25" s="602">
        <v>4701355</v>
      </c>
      <c r="DE25" s="625"/>
      <c r="DF25" s="625"/>
      <c r="DG25" s="625"/>
      <c r="DH25" s="625"/>
      <c r="DI25" s="625"/>
      <c r="DJ25" s="625"/>
      <c r="DK25" s="626"/>
      <c r="DL25" s="602">
        <v>4684113</v>
      </c>
      <c r="DM25" s="625"/>
      <c r="DN25" s="625"/>
      <c r="DO25" s="625"/>
      <c r="DP25" s="625"/>
      <c r="DQ25" s="625"/>
      <c r="DR25" s="625"/>
      <c r="DS25" s="625"/>
      <c r="DT25" s="625"/>
      <c r="DU25" s="625"/>
      <c r="DV25" s="626"/>
      <c r="DW25" s="598">
        <v>23.4</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3171680</v>
      </c>
      <c r="CS26" s="594"/>
      <c r="CT26" s="594"/>
      <c r="CU26" s="594"/>
      <c r="CV26" s="594"/>
      <c r="CW26" s="594"/>
      <c r="CX26" s="594"/>
      <c r="CY26" s="595"/>
      <c r="CZ26" s="627">
        <v>10</v>
      </c>
      <c r="DA26" s="628"/>
      <c r="DB26" s="628"/>
      <c r="DC26" s="629"/>
      <c r="DD26" s="602">
        <v>2955003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2094851</v>
      </c>
      <c r="S27" s="594"/>
      <c r="T27" s="594"/>
      <c r="U27" s="594"/>
      <c r="V27" s="594"/>
      <c r="W27" s="594"/>
      <c r="X27" s="594"/>
      <c r="Y27" s="595"/>
      <c r="Z27" s="596">
        <v>6.3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10934343</v>
      </c>
      <c r="BH27" s="594"/>
      <c r="BI27" s="594"/>
      <c r="BJ27" s="594"/>
      <c r="BK27" s="594"/>
      <c r="BL27" s="594"/>
      <c r="BM27" s="594"/>
      <c r="BN27" s="595"/>
      <c r="BO27" s="596">
        <v>100</v>
      </c>
      <c r="BP27" s="596"/>
      <c r="BQ27" s="596"/>
      <c r="BR27" s="596"/>
      <c r="BS27" s="602">
        <v>209137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5385329</v>
      </c>
      <c r="CS27" s="625"/>
      <c r="CT27" s="625"/>
      <c r="CU27" s="625"/>
      <c r="CV27" s="625"/>
      <c r="CW27" s="625"/>
      <c r="CX27" s="625"/>
      <c r="CY27" s="626"/>
      <c r="CZ27" s="627">
        <v>17</v>
      </c>
      <c r="DA27" s="628"/>
      <c r="DB27" s="628"/>
      <c r="DC27" s="629"/>
      <c r="DD27" s="602">
        <v>1711428</v>
      </c>
      <c r="DE27" s="625"/>
      <c r="DF27" s="625"/>
      <c r="DG27" s="625"/>
      <c r="DH27" s="625"/>
      <c r="DI27" s="625"/>
      <c r="DJ27" s="625"/>
      <c r="DK27" s="626"/>
      <c r="DL27" s="602">
        <v>1580615</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327869</v>
      </c>
      <c r="S28" s="594"/>
      <c r="T28" s="594"/>
      <c r="U28" s="594"/>
      <c r="V28" s="594"/>
      <c r="W28" s="594"/>
      <c r="X28" s="594"/>
      <c r="Y28" s="595"/>
      <c r="Z28" s="596">
        <v>1</v>
      </c>
      <c r="AA28" s="596"/>
      <c r="AB28" s="596"/>
      <c r="AC28" s="596"/>
      <c r="AD28" s="597">
        <v>19789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4118405</v>
      </c>
      <c r="CS28" s="594"/>
      <c r="CT28" s="594"/>
      <c r="CU28" s="594"/>
      <c r="CV28" s="594"/>
      <c r="CW28" s="594"/>
      <c r="CX28" s="594"/>
      <c r="CY28" s="595"/>
      <c r="CZ28" s="627">
        <v>13</v>
      </c>
      <c r="DA28" s="628"/>
      <c r="DB28" s="628"/>
      <c r="DC28" s="629"/>
      <c r="DD28" s="602">
        <v>4095988</v>
      </c>
      <c r="DE28" s="594"/>
      <c r="DF28" s="594"/>
      <c r="DG28" s="594"/>
      <c r="DH28" s="594"/>
      <c r="DI28" s="594"/>
      <c r="DJ28" s="594"/>
      <c r="DK28" s="595"/>
      <c r="DL28" s="602">
        <v>4095988</v>
      </c>
      <c r="DM28" s="594"/>
      <c r="DN28" s="594"/>
      <c r="DO28" s="594"/>
      <c r="DP28" s="594"/>
      <c r="DQ28" s="594"/>
      <c r="DR28" s="594"/>
      <c r="DS28" s="594"/>
      <c r="DT28" s="594"/>
      <c r="DU28" s="594"/>
      <c r="DV28" s="595"/>
      <c r="DW28" s="598">
        <v>20.5</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242071</v>
      </c>
      <c r="S29" s="594"/>
      <c r="T29" s="594"/>
      <c r="U29" s="594"/>
      <c r="V29" s="594"/>
      <c r="W29" s="594"/>
      <c r="X29" s="594"/>
      <c r="Y29" s="595"/>
      <c r="Z29" s="596">
        <v>0.7</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4118405</v>
      </c>
      <c r="CS29" s="625"/>
      <c r="CT29" s="625"/>
      <c r="CU29" s="625"/>
      <c r="CV29" s="625"/>
      <c r="CW29" s="625"/>
      <c r="CX29" s="625"/>
      <c r="CY29" s="626"/>
      <c r="CZ29" s="627">
        <v>13</v>
      </c>
      <c r="DA29" s="628"/>
      <c r="DB29" s="628"/>
      <c r="DC29" s="629"/>
      <c r="DD29" s="602">
        <v>4095988</v>
      </c>
      <c r="DE29" s="625"/>
      <c r="DF29" s="625"/>
      <c r="DG29" s="625"/>
      <c r="DH29" s="625"/>
      <c r="DI29" s="625"/>
      <c r="DJ29" s="625"/>
      <c r="DK29" s="626"/>
      <c r="DL29" s="602">
        <v>4095988</v>
      </c>
      <c r="DM29" s="625"/>
      <c r="DN29" s="625"/>
      <c r="DO29" s="625"/>
      <c r="DP29" s="625"/>
      <c r="DQ29" s="625"/>
      <c r="DR29" s="625"/>
      <c r="DS29" s="625"/>
      <c r="DT29" s="625"/>
      <c r="DU29" s="625"/>
      <c r="DV29" s="626"/>
      <c r="DW29" s="598">
        <v>20.5</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1239200</v>
      </c>
      <c r="S30" s="594"/>
      <c r="T30" s="594"/>
      <c r="U30" s="594"/>
      <c r="V30" s="594"/>
      <c r="W30" s="594"/>
      <c r="X30" s="594"/>
      <c r="Y30" s="595"/>
      <c r="Z30" s="596">
        <v>3.7</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98.6</v>
      </c>
      <c r="BH30" s="652"/>
      <c r="BI30" s="652"/>
      <c r="BJ30" s="652"/>
      <c r="BK30" s="652"/>
      <c r="BL30" s="652"/>
      <c r="BM30" s="588">
        <v>93.3</v>
      </c>
      <c r="BN30" s="652"/>
      <c r="BO30" s="652"/>
      <c r="BP30" s="652"/>
      <c r="BQ30" s="653"/>
      <c r="BR30" s="651">
        <v>98.4</v>
      </c>
      <c r="BS30" s="652"/>
      <c r="BT30" s="652"/>
      <c r="BU30" s="652"/>
      <c r="BV30" s="652"/>
      <c r="BW30" s="652"/>
      <c r="BX30" s="588">
        <v>91.4</v>
      </c>
      <c r="BY30" s="652"/>
      <c r="BZ30" s="652"/>
      <c r="CA30" s="652"/>
      <c r="CB30" s="653"/>
      <c r="CD30" s="656"/>
      <c r="CE30" s="657"/>
      <c r="CF30" s="607" t="s">
        <v>293</v>
      </c>
      <c r="CG30" s="608"/>
      <c r="CH30" s="608"/>
      <c r="CI30" s="608"/>
      <c r="CJ30" s="608"/>
      <c r="CK30" s="608"/>
      <c r="CL30" s="608"/>
      <c r="CM30" s="608"/>
      <c r="CN30" s="608"/>
      <c r="CO30" s="608"/>
      <c r="CP30" s="608"/>
      <c r="CQ30" s="609"/>
      <c r="CR30" s="593">
        <v>3765920</v>
      </c>
      <c r="CS30" s="594"/>
      <c r="CT30" s="594"/>
      <c r="CU30" s="594"/>
      <c r="CV30" s="594"/>
      <c r="CW30" s="594"/>
      <c r="CX30" s="594"/>
      <c r="CY30" s="595"/>
      <c r="CZ30" s="627">
        <v>11.9</v>
      </c>
      <c r="DA30" s="628"/>
      <c r="DB30" s="628"/>
      <c r="DC30" s="629"/>
      <c r="DD30" s="602">
        <v>3743503</v>
      </c>
      <c r="DE30" s="594"/>
      <c r="DF30" s="594"/>
      <c r="DG30" s="594"/>
      <c r="DH30" s="594"/>
      <c r="DI30" s="594"/>
      <c r="DJ30" s="594"/>
      <c r="DK30" s="595"/>
      <c r="DL30" s="602">
        <v>3743503</v>
      </c>
      <c r="DM30" s="594"/>
      <c r="DN30" s="594"/>
      <c r="DO30" s="594"/>
      <c r="DP30" s="594"/>
      <c r="DQ30" s="594"/>
      <c r="DR30" s="594"/>
      <c r="DS30" s="594"/>
      <c r="DT30" s="594"/>
      <c r="DU30" s="594"/>
      <c r="DV30" s="595"/>
      <c r="DW30" s="598">
        <v>18.7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1550472</v>
      </c>
      <c r="S31" s="594"/>
      <c r="T31" s="594"/>
      <c r="U31" s="594"/>
      <c r="V31" s="594"/>
      <c r="W31" s="594"/>
      <c r="X31" s="594"/>
      <c r="Y31" s="595"/>
      <c r="Z31" s="596">
        <v>4.7</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25"/>
      <c r="BI31" s="625"/>
      <c r="BJ31" s="625"/>
      <c r="BK31" s="625"/>
      <c r="BL31" s="625"/>
      <c r="BM31" s="599">
        <v>95.6</v>
      </c>
      <c r="BN31" s="649"/>
      <c r="BO31" s="649"/>
      <c r="BP31" s="649"/>
      <c r="BQ31" s="650"/>
      <c r="BR31" s="648">
        <v>98.5</v>
      </c>
      <c r="BS31" s="625"/>
      <c r="BT31" s="625"/>
      <c r="BU31" s="625"/>
      <c r="BV31" s="625"/>
      <c r="BW31" s="625"/>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352485</v>
      </c>
      <c r="CS31" s="625"/>
      <c r="CT31" s="625"/>
      <c r="CU31" s="625"/>
      <c r="CV31" s="625"/>
      <c r="CW31" s="625"/>
      <c r="CX31" s="625"/>
      <c r="CY31" s="626"/>
      <c r="CZ31" s="627">
        <v>1.1000000000000001</v>
      </c>
      <c r="DA31" s="628"/>
      <c r="DB31" s="628"/>
      <c r="DC31" s="629"/>
      <c r="DD31" s="602">
        <v>352485</v>
      </c>
      <c r="DE31" s="625"/>
      <c r="DF31" s="625"/>
      <c r="DG31" s="625"/>
      <c r="DH31" s="625"/>
      <c r="DI31" s="625"/>
      <c r="DJ31" s="625"/>
      <c r="DK31" s="626"/>
      <c r="DL31" s="602">
        <v>352485</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975498</v>
      </c>
      <c r="S32" s="594"/>
      <c r="T32" s="594"/>
      <c r="U32" s="594"/>
      <c r="V32" s="594"/>
      <c r="W32" s="594"/>
      <c r="X32" s="594"/>
      <c r="Y32" s="595"/>
      <c r="Z32" s="596">
        <v>2.9</v>
      </c>
      <c r="AA32" s="596"/>
      <c r="AB32" s="596"/>
      <c r="AC32" s="596"/>
      <c r="AD32" s="597">
        <v>21637</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98.2</v>
      </c>
      <c r="BH32" s="661"/>
      <c r="BI32" s="661"/>
      <c r="BJ32" s="661"/>
      <c r="BK32" s="661"/>
      <c r="BL32" s="661"/>
      <c r="BM32" s="662">
        <v>90.6</v>
      </c>
      <c r="BN32" s="661"/>
      <c r="BO32" s="661"/>
      <c r="BP32" s="661"/>
      <c r="BQ32" s="663"/>
      <c r="BR32" s="660">
        <v>98.1</v>
      </c>
      <c r="BS32" s="661"/>
      <c r="BT32" s="661"/>
      <c r="BU32" s="661"/>
      <c r="BV32" s="661"/>
      <c r="BW32" s="661"/>
      <c r="BX32" s="662">
        <v>87.7</v>
      </c>
      <c r="BY32" s="661"/>
      <c r="BZ32" s="661"/>
      <c r="CA32" s="661"/>
      <c r="CB32" s="663"/>
      <c r="CD32" s="658"/>
      <c r="CE32" s="659"/>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2290500</v>
      </c>
      <c r="S33" s="594"/>
      <c r="T33" s="594"/>
      <c r="U33" s="594"/>
      <c r="V33" s="594"/>
      <c r="W33" s="594"/>
      <c r="X33" s="594"/>
      <c r="Y33" s="595"/>
      <c r="Z33" s="596">
        <v>6.9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14640983</v>
      </c>
      <c r="CS33" s="625"/>
      <c r="CT33" s="625"/>
      <c r="CU33" s="625"/>
      <c r="CV33" s="625"/>
      <c r="CW33" s="625"/>
      <c r="CX33" s="625"/>
      <c r="CY33" s="626"/>
      <c r="CZ33" s="627">
        <v>46.1</v>
      </c>
      <c r="DA33" s="628"/>
      <c r="DB33" s="628"/>
      <c r="DC33" s="629"/>
      <c r="DD33" s="602">
        <v>11028141</v>
      </c>
      <c r="DE33" s="625"/>
      <c r="DF33" s="625"/>
      <c r="DG33" s="625"/>
      <c r="DH33" s="625"/>
      <c r="DI33" s="625"/>
      <c r="DJ33" s="625"/>
      <c r="DK33" s="626"/>
      <c r="DL33" s="602">
        <v>8474054</v>
      </c>
      <c r="DM33" s="625"/>
      <c r="DN33" s="625"/>
      <c r="DO33" s="625"/>
      <c r="DP33" s="625"/>
      <c r="DQ33" s="625"/>
      <c r="DR33" s="625"/>
      <c r="DS33" s="625"/>
      <c r="DT33" s="625"/>
      <c r="DU33" s="625"/>
      <c r="DV33" s="626"/>
      <c r="DW33" s="598">
        <v>42.4</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4910838</v>
      </c>
      <c r="CS34" s="594"/>
      <c r="CT34" s="594"/>
      <c r="CU34" s="594"/>
      <c r="CV34" s="594"/>
      <c r="CW34" s="594"/>
      <c r="CX34" s="594"/>
      <c r="CY34" s="595"/>
      <c r="CZ34" s="627">
        <v>15.5</v>
      </c>
      <c r="DA34" s="628"/>
      <c r="DB34" s="628"/>
      <c r="DC34" s="629"/>
      <c r="DD34" s="602">
        <v>3476652</v>
      </c>
      <c r="DE34" s="594"/>
      <c r="DF34" s="594"/>
      <c r="DG34" s="594"/>
      <c r="DH34" s="594"/>
      <c r="DI34" s="594"/>
      <c r="DJ34" s="594"/>
      <c r="DK34" s="595"/>
      <c r="DL34" s="602">
        <v>2849818</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1536500</v>
      </c>
      <c r="S35" s="594"/>
      <c r="T35" s="594"/>
      <c r="U35" s="594"/>
      <c r="V35" s="594"/>
      <c r="W35" s="594"/>
      <c r="X35" s="594"/>
      <c r="Y35" s="595"/>
      <c r="Z35" s="596">
        <v>4.5999999999999996</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3310876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549893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284262</v>
      </c>
      <c r="CS35" s="625"/>
      <c r="CT35" s="625"/>
      <c r="CU35" s="625"/>
      <c r="CV35" s="625"/>
      <c r="CW35" s="625"/>
      <c r="CX35" s="625"/>
      <c r="CY35" s="626"/>
      <c r="CZ35" s="627">
        <v>0.9</v>
      </c>
      <c r="DA35" s="628"/>
      <c r="DB35" s="628"/>
      <c r="DC35" s="629"/>
      <c r="DD35" s="602">
        <v>242409</v>
      </c>
      <c r="DE35" s="625"/>
      <c r="DF35" s="625"/>
      <c r="DG35" s="625"/>
      <c r="DH35" s="625"/>
      <c r="DI35" s="625"/>
      <c r="DJ35" s="625"/>
      <c r="DK35" s="626"/>
      <c r="DL35" s="602">
        <v>238693</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33244155</v>
      </c>
      <c r="S36" s="666"/>
      <c r="T36" s="666"/>
      <c r="U36" s="666"/>
      <c r="V36" s="666"/>
      <c r="W36" s="666"/>
      <c r="X36" s="666"/>
      <c r="Y36" s="667"/>
      <c r="Z36" s="668">
        <v>100</v>
      </c>
      <c r="AA36" s="668"/>
      <c r="AB36" s="668"/>
      <c r="AC36" s="668"/>
      <c r="AD36" s="669">
        <v>18456625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1035685</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575049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4816583</v>
      </c>
      <c r="CS36" s="594"/>
      <c r="CT36" s="594"/>
      <c r="CU36" s="594"/>
      <c r="CV36" s="594"/>
      <c r="CW36" s="594"/>
      <c r="CX36" s="594"/>
      <c r="CY36" s="595"/>
      <c r="CZ36" s="627">
        <v>15.2</v>
      </c>
      <c r="DA36" s="628"/>
      <c r="DB36" s="628"/>
      <c r="DC36" s="629"/>
      <c r="DD36" s="602">
        <v>3828686</v>
      </c>
      <c r="DE36" s="594"/>
      <c r="DF36" s="594"/>
      <c r="DG36" s="594"/>
      <c r="DH36" s="594"/>
      <c r="DI36" s="594"/>
      <c r="DJ36" s="594"/>
      <c r="DK36" s="595"/>
      <c r="DL36" s="602">
        <v>2767696</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315</v>
      </c>
      <c r="AR37" s="673"/>
      <c r="AS37" s="673"/>
      <c r="AT37" s="673"/>
      <c r="AU37" s="673"/>
      <c r="AV37" s="673"/>
      <c r="AW37" s="673"/>
      <c r="AX37" s="673"/>
      <c r="AY37" s="674"/>
      <c r="AZ37" s="593">
        <v>112345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11587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1911554</v>
      </c>
      <c r="CS37" s="625"/>
      <c r="CT37" s="625"/>
      <c r="CU37" s="625"/>
      <c r="CV37" s="625"/>
      <c r="CW37" s="625"/>
      <c r="CX37" s="625"/>
      <c r="CY37" s="626"/>
      <c r="CZ37" s="627">
        <v>6</v>
      </c>
      <c r="DA37" s="628"/>
      <c r="DB37" s="628"/>
      <c r="DC37" s="629"/>
      <c r="DD37" s="602">
        <v>1896182</v>
      </c>
      <c r="DE37" s="625"/>
      <c r="DF37" s="625"/>
      <c r="DG37" s="625"/>
      <c r="DH37" s="625"/>
      <c r="DI37" s="625"/>
      <c r="DJ37" s="625"/>
      <c r="DK37" s="626"/>
      <c r="DL37" s="602">
        <v>1896182</v>
      </c>
      <c r="DM37" s="625"/>
      <c r="DN37" s="625"/>
      <c r="DO37" s="625"/>
      <c r="DP37" s="625"/>
      <c r="DQ37" s="625"/>
      <c r="DR37" s="625"/>
      <c r="DS37" s="625"/>
      <c r="DT37" s="625"/>
      <c r="DU37" s="625"/>
      <c r="DV37" s="626"/>
      <c r="DW37" s="598">
        <v>9.5</v>
      </c>
      <c r="DX37" s="623"/>
      <c r="DY37" s="623"/>
      <c r="DZ37" s="623"/>
      <c r="EA37" s="623"/>
      <c r="EB37" s="623"/>
      <c r="EC37" s="624"/>
    </row>
    <row r="38" spans="2:133" ht="11.25" customHeight="1">
      <c r="AQ38" s="672" t="s">
        <v>318</v>
      </c>
      <c r="AR38" s="673"/>
      <c r="AS38" s="673"/>
      <c r="AT38" s="673"/>
      <c r="AU38" s="673"/>
      <c r="AV38" s="673"/>
      <c r="AW38" s="673"/>
      <c r="AX38" s="673"/>
      <c r="AY38" s="674"/>
      <c r="AZ38" s="593">
        <v>18992</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21323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3198531</v>
      </c>
      <c r="CS38" s="594"/>
      <c r="CT38" s="594"/>
      <c r="CU38" s="594"/>
      <c r="CV38" s="594"/>
      <c r="CW38" s="594"/>
      <c r="CX38" s="594"/>
      <c r="CY38" s="595"/>
      <c r="CZ38" s="627">
        <v>10.1</v>
      </c>
      <c r="DA38" s="628"/>
      <c r="DB38" s="628"/>
      <c r="DC38" s="629"/>
      <c r="DD38" s="602">
        <v>2846485</v>
      </c>
      <c r="DE38" s="594"/>
      <c r="DF38" s="594"/>
      <c r="DG38" s="594"/>
      <c r="DH38" s="594"/>
      <c r="DI38" s="594"/>
      <c r="DJ38" s="594"/>
      <c r="DK38" s="595"/>
      <c r="DL38" s="602">
        <v>2584771</v>
      </c>
      <c r="DM38" s="594"/>
      <c r="DN38" s="594"/>
      <c r="DO38" s="594"/>
      <c r="DP38" s="594"/>
      <c r="DQ38" s="594"/>
      <c r="DR38" s="594"/>
      <c r="DS38" s="594"/>
      <c r="DT38" s="594"/>
      <c r="DU38" s="594"/>
      <c r="DV38" s="595"/>
      <c r="DW38" s="598">
        <v>12.9</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815628</v>
      </c>
      <c r="CS39" s="625"/>
      <c r="CT39" s="625"/>
      <c r="CU39" s="625"/>
      <c r="CV39" s="625"/>
      <c r="CW39" s="625"/>
      <c r="CX39" s="625"/>
      <c r="CY39" s="626"/>
      <c r="CZ39" s="627">
        <v>2.6</v>
      </c>
      <c r="DA39" s="628"/>
      <c r="DB39" s="628"/>
      <c r="DC39" s="629"/>
      <c r="DD39" s="602">
        <v>600833</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486468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615141</v>
      </c>
      <c r="CS40" s="594"/>
      <c r="CT40" s="594"/>
      <c r="CU40" s="594"/>
      <c r="CV40" s="594"/>
      <c r="CW40" s="594"/>
      <c r="CX40" s="594"/>
      <c r="CY40" s="595"/>
      <c r="CZ40" s="627">
        <v>1.9</v>
      </c>
      <c r="DA40" s="628"/>
      <c r="DB40" s="628"/>
      <c r="DC40" s="629"/>
      <c r="DD40" s="602">
        <v>33076</v>
      </c>
      <c r="DE40" s="594"/>
      <c r="DF40" s="594"/>
      <c r="DG40" s="594"/>
      <c r="DH40" s="594"/>
      <c r="DI40" s="594"/>
      <c r="DJ40" s="594"/>
      <c r="DK40" s="595"/>
      <c r="DL40" s="602">
        <v>33076</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1657386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249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2645494</v>
      </c>
      <c r="CS42" s="594"/>
      <c r="CT42" s="594"/>
      <c r="CU42" s="594"/>
      <c r="CV42" s="594"/>
      <c r="CW42" s="594"/>
      <c r="CX42" s="594"/>
      <c r="CY42" s="595"/>
      <c r="CZ42" s="627">
        <v>8.3000000000000007</v>
      </c>
      <c r="DA42" s="676"/>
      <c r="DB42" s="676"/>
      <c r="DC42" s="677"/>
      <c r="DD42" s="602">
        <v>671391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42412</v>
      </c>
      <c r="CS43" s="625"/>
      <c r="CT43" s="625"/>
      <c r="CU43" s="625"/>
      <c r="CV43" s="625"/>
      <c r="CW43" s="625"/>
      <c r="CX43" s="625"/>
      <c r="CY43" s="626"/>
      <c r="CZ43" s="627">
        <v>0.1</v>
      </c>
      <c r="DA43" s="628"/>
      <c r="DB43" s="628"/>
      <c r="DC43" s="629"/>
      <c r="DD43" s="602">
        <v>42412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2633656</v>
      </c>
      <c r="CS44" s="594"/>
      <c r="CT44" s="594"/>
      <c r="CU44" s="594"/>
      <c r="CV44" s="594"/>
      <c r="CW44" s="594"/>
      <c r="CX44" s="594"/>
      <c r="CY44" s="595"/>
      <c r="CZ44" s="627">
        <v>8.3000000000000007</v>
      </c>
      <c r="DA44" s="676"/>
      <c r="DB44" s="676"/>
      <c r="DC44" s="677"/>
      <c r="DD44" s="602">
        <v>670851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1417635</v>
      </c>
      <c r="CS45" s="625"/>
      <c r="CT45" s="625"/>
      <c r="CU45" s="625"/>
      <c r="CV45" s="625"/>
      <c r="CW45" s="625"/>
      <c r="CX45" s="625"/>
      <c r="CY45" s="626"/>
      <c r="CZ45" s="627">
        <v>4.5</v>
      </c>
      <c r="DA45" s="628"/>
      <c r="DB45" s="628"/>
      <c r="DC45" s="629"/>
      <c r="DD45" s="602">
        <v>151864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1171871</v>
      </c>
      <c r="CS46" s="594"/>
      <c r="CT46" s="594"/>
      <c r="CU46" s="594"/>
      <c r="CV46" s="594"/>
      <c r="CW46" s="594"/>
      <c r="CX46" s="594"/>
      <c r="CY46" s="595"/>
      <c r="CZ46" s="627">
        <v>3.7</v>
      </c>
      <c r="DA46" s="676"/>
      <c r="DB46" s="676"/>
      <c r="DC46" s="677"/>
      <c r="DD46" s="602">
        <v>499909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11838</v>
      </c>
      <c r="CS47" s="625"/>
      <c r="CT47" s="625"/>
      <c r="CU47" s="625"/>
      <c r="CV47" s="625"/>
      <c r="CW47" s="625"/>
      <c r="CX47" s="625"/>
      <c r="CY47" s="626"/>
      <c r="CZ47" s="627">
        <v>0</v>
      </c>
      <c r="DA47" s="628"/>
      <c r="DB47" s="628"/>
      <c r="DC47" s="629"/>
      <c r="DD47" s="602">
        <v>540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31742993</v>
      </c>
      <c r="CS49" s="661"/>
      <c r="CT49" s="661"/>
      <c r="CU49" s="661"/>
      <c r="CV49" s="661"/>
      <c r="CW49" s="661"/>
      <c r="CX49" s="661"/>
      <c r="CY49" s="688"/>
      <c r="CZ49" s="689">
        <v>100</v>
      </c>
      <c r="DA49" s="690"/>
      <c r="DB49" s="690"/>
      <c r="DC49" s="691"/>
      <c r="DD49" s="692">
        <v>22208303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33058</v>
      </c>
      <c r="R7" s="723"/>
      <c r="S7" s="723"/>
      <c r="T7" s="723"/>
      <c r="U7" s="723"/>
      <c r="V7" s="723">
        <v>31618</v>
      </c>
      <c r="W7" s="723"/>
      <c r="X7" s="723"/>
      <c r="Y7" s="723"/>
      <c r="Z7" s="723"/>
      <c r="AA7" s="723">
        <v>1440</v>
      </c>
      <c r="AB7" s="723"/>
      <c r="AC7" s="723"/>
      <c r="AD7" s="723"/>
      <c r="AE7" s="724"/>
      <c r="AF7" s="725">
        <v>1198</v>
      </c>
      <c r="AG7" s="726"/>
      <c r="AH7" s="726"/>
      <c r="AI7" s="726"/>
      <c r="AJ7" s="727"/>
      <c r="AK7" s="762">
        <v>1221</v>
      </c>
      <c r="AL7" s="763"/>
      <c r="AM7" s="763"/>
      <c r="AN7" s="763"/>
      <c r="AO7" s="763"/>
      <c r="AP7" s="763">
        <v>31575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t="s">
        <v>534</v>
      </c>
      <c r="CI7" s="760"/>
      <c r="CJ7" s="760"/>
      <c r="CK7" s="760"/>
      <c r="CL7" s="761"/>
      <c r="CM7" s="759">
        <v>10</v>
      </c>
      <c r="CN7" s="760"/>
      <c r="CO7" s="760"/>
      <c r="CP7" s="760"/>
      <c r="CQ7" s="761"/>
      <c r="CR7" s="759">
        <v>10</v>
      </c>
      <c r="CS7" s="760"/>
      <c r="CT7" s="760"/>
      <c r="CU7" s="760"/>
      <c r="CV7" s="761"/>
      <c r="CW7" s="759">
        <v>3</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168</v>
      </c>
      <c r="R8" s="747"/>
      <c r="S8" s="747"/>
      <c r="T8" s="747"/>
      <c r="U8" s="747"/>
      <c r="V8" s="747">
        <v>107</v>
      </c>
      <c r="W8" s="747"/>
      <c r="X8" s="747"/>
      <c r="Y8" s="747"/>
      <c r="Z8" s="747"/>
      <c r="AA8" s="747">
        <v>61</v>
      </c>
      <c r="AB8" s="747"/>
      <c r="AC8" s="747"/>
      <c r="AD8" s="747"/>
      <c r="AE8" s="748"/>
      <c r="AF8" s="749">
        <v>61</v>
      </c>
      <c r="AG8" s="750"/>
      <c r="AH8" s="750"/>
      <c r="AI8" s="750"/>
      <c r="AJ8" s="751"/>
      <c r="AK8" s="752">
        <v>92</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1</v>
      </c>
      <c r="CI8" s="770"/>
      <c r="CJ8" s="770"/>
      <c r="CK8" s="770"/>
      <c r="CL8" s="771"/>
      <c r="CM8" s="769">
        <v>184</v>
      </c>
      <c r="CN8" s="770"/>
      <c r="CO8" s="770"/>
      <c r="CP8" s="770"/>
      <c r="CQ8" s="771"/>
      <c r="CR8" s="769">
        <v>15</v>
      </c>
      <c r="CS8" s="770"/>
      <c r="CT8" s="770"/>
      <c r="CU8" s="770"/>
      <c r="CV8" s="771"/>
      <c r="CW8" s="769">
        <v>74</v>
      </c>
      <c r="CX8" s="770"/>
      <c r="CY8" s="770"/>
      <c r="CZ8" s="770"/>
      <c r="DA8" s="771"/>
      <c r="DB8" s="769" t="s">
        <v>552</v>
      </c>
      <c r="DC8" s="770"/>
      <c r="DD8" s="770"/>
      <c r="DE8" s="770"/>
      <c r="DF8" s="771"/>
      <c r="DG8" s="769" t="s">
        <v>552</v>
      </c>
      <c r="DH8" s="770"/>
      <c r="DI8" s="770"/>
      <c r="DJ8" s="770"/>
      <c r="DK8" s="771"/>
      <c r="DL8" s="769" t="s">
        <v>534</v>
      </c>
      <c r="DM8" s="770"/>
      <c r="DN8" s="770"/>
      <c r="DO8" s="770"/>
      <c r="DP8" s="771"/>
      <c r="DQ8" s="769" t="s">
        <v>534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0</v>
      </c>
      <c r="CI9" s="770"/>
      <c r="CJ9" s="770"/>
      <c r="CK9" s="770"/>
      <c r="CL9" s="771"/>
      <c r="CM9" s="769">
        <v>61</v>
      </c>
      <c r="CN9" s="770"/>
      <c r="CO9" s="770"/>
      <c r="CP9" s="770"/>
      <c r="CQ9" s="771"/>
      <c r="CR9" s="769">
        <v>40</v>
      </c>
      <c r="CS9" s="770"/>
      <c r="CT9" s="770"/>
      <c r="CU9" s="770"/>
      <c r="CV9" s="771"/>
      <c r="CW9" s="769">
        <v>22</v>
      </c>
      <c r="CX9" s="770"/>
      <c r="CY9" s="770"/>
      <c r="CZ9" s="770"/>
      <c r="DA9" s="771"/>
      <c r="DB9" s="769" t="s">
        <v>534</v>
      </c>
      <c r="DC9" s="770"/>
      <c r="DD9" s="770"/>
      <c r="DE9" s="770"/>
      <c r="DF9" s="771"/>
      <c r="DG9" s="769" t="s">
        <v>534</v>
      </c>
      <c r="DH9" s="770"/>
      <c r="DI9" s="770"/>
      <c r="DJ9" s="770"/>
      <c r="DK9" s="771"/>
      <c r="DL9" s="769" t="s">
        <v>534</v>
      </c>
      <c r="DM9" s="770"/>
      <c r="DN9" s="770"/>
      <c r="DO9" s="770"/>
      <c r="DP9" s="771"/>
      <c r="DQ9" s="769" t="s">
        <v>534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-20</v>
      </c>
      <c r="CI10" s="770"/>
      <c r="CJ10" s="770"/>
      <c r="CK10" s="770"/>
      <c r="CL10" s="771"/>
      <c r="CM10" s="769">
        <v>29</v>
      </c>
      <c r="CN10" s="770"/>
      <c r="CO10" s="770"/>
      <c r="CP10" s="770"/>
      <c r="CQ10" s="771"/>
      <c r="CR10" s="769">
        <v>31</v>
      </c>
      <c r="CS10" s="770"/>
      <c r="CT10" s="770"/>
      <c r="CU10" s="770"/>
      <c r="CV10" s="771"/>
      <c r="CW10" s="769" t="s">
        <v>534</v>
      </c>
      <c r="CX10" s="770"/>
      <c r="CY10" s="770"/>
      <c r="CZ10" s="770"/>
      <c r="DA10" s="771"/>
      <c r="DB10" s="769">
        <v>210</v>
      </c>
      <c r="DC10" s="770"/>
      <c r="DD10" s="770"/>
      <c r="DE10" s="770"/>
      <c r="DF10" s="771"/>
      <c r="DG10" s="769" t="s">
        <v>534</v>
      </c>
      <c r="DH10" s="770"/>
      <c r="DI10" s="770"/>
      <c r="DJ10" s="770"/>
      <c r="DK10" s="771"/>
      <c r="DL10" s="769" t="s">
        <v>553</v>
      </c>
      <c r="DM10" s="770"/>
      <c r="DN10" s="770"/>
      <c r="DO10" s="770"/>
      <c r="DP10" s="771"/>
      <c r="DQ10" s="769" t="s">
        <v>534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-16</v>
      </c>
      <c r="CI11" s="770"/>
      <c r="CJ11" s="770"/>
      <c r="CK11" s="770"/>
      <c r="CL11" s="771"/>
      <c r="CM11" s="769">
        <v>22</v>
      </c>
      <c r="CN11" s="770"/>
      <c r="CO11" s="770"/>
      <c r="CP11" s="770"/>
      <c r="CQ11" s="771"/>
      <c r="CR11" s="769">
        <v>50</v>
      </c>
      <c r="CS11" s="770"/>
      <c r="CT11" s="770"/>
      <c r="CU11" s="770"/>
      <c r="CV11" s="771"/>
      <c r="CW11" s="769" t="s">
        <v>534</v>
      </c>
      <c r="CX11" s="770"/>
      <c r="CY11" s="770"/>
      <c r="CZ11" s="770"/>
      <c r="DA11" s="771"/>
      <c r="DB11" s="769" t="s">
        <v>534</v>
      </c>
      <c r="DC11" s="770"/>
      <c r="DD11" s="770"/>
      <c r="DE11" s="770"/>
      <c r="DF11" s="771"/>
      <c r="DG11" s="769" t="s">
        <v>534</v>
      </c>
      <c r="DH11" s="770"/>
      <c r="DI11" s="770"/>
      <c r="DJ11" s="770"/>
      <c r="DK11" s="771"/>
      <c r="DL11" s="769" t="s">
        <v>536</v>
      </c>
      <c r="DM11" s="770"/>
      <c r="DN11" s="770"/>
      <c r="DO11" s="770"/>
      <c r="DP11" s="771"/>
      <c r="DQ11" s="769" t="s">
        <v>534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33224</v>
      </c>
      <c r="R23" s="782"/>
      <c r="S23" s="782"/>
      <c r="T23" s="782"/>
      <c r="U23" s="782"/>
      <c r="V23" s="782">
        <v>31723</v>
      </c>
      <c r="W23" s="782"/>
      <c r="X23" s="782"/>
      <c r="Y23" s="782"/>
      <c r="Z23" s="782"/>
      <c r="AA23" s="782">
        <v>1501</v>
      </c>
      <c r="AB23" s="782"/>
      <c r="AC23" s="782"/>
      <c r="AD23" s="782"/>
      <c r="AE23" s="783"/>
      <c r="AF23" s="784">
        <v>1259</v>
      </c>
      <c r="AG23" s="782"/>
      <c r="AH23" s="782"/>
      <c r="AI23" s="782"/>
      <c r="AJ23" s="785"/>
      <c r="AK23" s="786"/>
      <c r="AL23" s="787"/>
      <c r="AM23" s="787"/>
      <c r="AN23" s="787"/>
      <c r="AO23" s="787"/>
      <c r="AP23" s="782">
        <v>31575</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9528</v>
      </c>
      <c r="R28" s="811"/>
      <c r="S28" s="811"/>
      <c r="T28" s="811"/>
      <c r="U28" s="811"/>
      <c r="V28" s="811">
        <v>8978</v>
      </c>
      <c r="W28" s="811"/>
      <c r="X28" s="811"/>
      <c r="Y28" s="811"/>
      <c r="Z28" s="811"/>
      <c r="AA28" s="811">
        <v>550</v>
      </c>
      <c r="AB28" s="811"/>
      <c r="AC28" s="811"/>
      <c r="AD28" s="811"/>
      <c r="AE28" s="812"/>
      <c r="AF28" s="813">
        <v>550</v>
      </c>
      <c r="AG28" s="811"/>
      <c r="AH28" s="811"/>
      <c r="AI28" s="811"/>
      <c r="AJ28" s="814"/>
      <c r="AK28" s="815">
        <v>486</v>
      </c>
      <c r="AL28" s="806"/>
      <c r="AM28" s="806"/>
      <c r="AN28" s="806"/>
      <c r="AO28" s="806"/>
      <c r="AP28" s="806" t="s">
        <v>534</v>
      </c>
      <c r="AQ28" s="806"/>
      <c r="AR28" s="806"/>
      <c r="AS28" s="806"/>
      <c r="AT28" s="806"/>
      <c r="AU28" s="806" t="s">
        <v>534</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5789</v>
      </c>
      <c r="R29" s="747"/>
      <c r="S29" s="747"/>
      <c r="T29" s="747"/>
      <c r="U29" s="747"/>
      <c r="V29" s="747">
        <v>5675</v>
      </c>
      <c r="W29" s="747"/>
      <c r="X29" s="747"/>
      <c r="Y29" s="747"/>
      <c r="Z29" s="747"/>
      <c r="AA29" s="747">
        <v>113</v>
      </c>
      <c r="AB29" s="747"/>
      <c r="AC29" s="747"/>
      <c r="AD29" s="747"/>
      <c r="AE29" s="748"/>
      <c r="AF29" s="749">
        <v>113</v>
      </c>
      <c r="AG29" s="750"/>
      <c r="AH29" s="750"/>
      <c r="AI29" s="750"/>
      <c r="AJ29" s="751"/>
      <c r="AK29" s="818">
        <v>975</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617</v>
      </c>
      <c r="R30" s="747"/>
      <c r="S30" s="747"/>
      <c r="T30" s="747"/>
      <c r="U30" s="747"/>
      <c r="V30" s="747">
        <v>609</v>
      </c>
      <c r="W30" s="747"/>
      <c r="X30" s="747"/>
      <c r="Y30" s="747"/>
      <c r="Z30" s="747"/>
      <c r="AA30" s="747">
        <v>8</v>
      </c>
      <c r="AB30" s="747"/>
      <c r="AC30" s="747"/>
      <c r="AD30" s="747"/>
      <c r="AE30" s="748"/>
      <c r="AF30" s="749">
        <v>8</v>
      </c>
      <c r="AG30" s="750"/>
      <c r="AH30" s="750"/>
      <c r="AI30" s="750"/>
      <c r="AJ30" s="751"/>
      <c r="AK30" s="818">
        <v>162</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1576</v>
      </c>
      <c r="R31" s="747"/>
      <c r="S31" s="747"/>
      <c r="T31" s="747"/>
      <c r="U31" s="747"/>
      <c r="V31" s="747">
        <v>1475</v>
      </c>
      <c r="W31" s="747"/>
      <c r="X31" s="747"/>
      <c r="Y31" s="747"/>
      <c r="Z31" s="747"/>
      <c r="AA31" s="747">
        <v>101</v>
      </c>
      <c r="AB31" s="747"/>
      <c r="AC31" s="747"/>
      <c r="AD31" s="747"/>
      <c r="AE31" s="748"/>
      <c r="AF31" s="749">
        <v>1162</v>
      </c>
      <c r="AG31" s="750"/>
      <c r="AH31" s="750"/>
      <c r="AI31" s="750"/>
      <c r="AJ31" s="751"/>
      <c r="AK31" s="818">
        <v>60</v>
      </c>
      <c r="AL31" s="819"/>
      <c r="AM31" s="819"/>
      <c r="AN31" s="819"/>
      <c r="AO31" s="819"/>
      <c r="AP31" s="819">
        <v>6453</v>
      </c>
      <c r="AQ31" s="819"/>
      <c r="AR31" s="819"/>
      <c r="AS31" s="819"/>
      <c r="AT31" s="819"/>
      <c r="AU31" s="819">
        <v>1291</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2100</v>
      </c>
      <c r="R32" s="747"/>
      <c r="S32" s="747"/>
      <c r="T32" s="747"/>
      <c r="U32" s="747"/>
      <c r="V32" s="747">
        <v>2024</v>
      </c>
      <c r="W32" s="747"/>
      <c r="X32" s="747"/>
      <c r="Y32" s="747"/>
      <c r="Z32" s="747"/>
      <c r="AA32" s="747">
        <v>76</v>
      </c>
      <c r="AB32" s="747"/>
      <c r="AC32" s="747"/>
      <c r="AD32" s="747"/>
      <c r="AE32" s="748"/>
      <c r="AF32" s="749">
        <v>76</v>
      </c>
      <c r="AG32" s="750"/>
      <c r="AH32" s="750"/>
      <c r="AI32" s="750"/>
      <c r="AJ32" s="751"/>
      <c r="AK32" s="818">
        <v>888</v>
      </c>
      <c r="AL32" s="819"/>
      <c r="AM32" s="819"/>
      <c r="AN32" s="819"/>
      <c r="AO32" s="819"/>
      <c r="AP32" s="819">
        <v>10156</v>
      </c>
      <c r="AQ32" s="819"/>
      <c r="AR32" s="819"/>
      <c r="AS32" s="819"/>
      <c r="AT32" s="819"/>
      <c r="AU32" s="819">
        <v>8856</v>
      </c>
      <c r="AV32" s="819"/>
      <c r="AW32" s="819"/>
      <c r="AX32" s="819"/>
      <c r="AY32" s="819"/>
      <c r="AZ32" s="820" t="s">
        <v>534</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210</v>
      </c>
      <c r="R33" s="747"/>
      <c r="S33" s="747"/>
      <c r="T33" s="747"/>
      <c r="U33" s="747"/>
      <c r="V33" s="747">
        <v>198</v>
      </c>
      <c r="W33" s="747"/>
      <c r="X33" s="747"/>
      <c r="Y33" s="747"/>
      <c r="Z33" s="747"/>
      <c r="AA33" s="747">
        <v>11</v>
      </c>
      <c r="AB33" s="747"/>
      <c r="AC33" s="747"/>
      <c r="AD33" s="747"/>
      <c r="AE33" s="748"/>
      <c r="AF33" s="749">
        <v>11</v>
      </c>
      <c r="AG33" s="750"/>
      <c r="AH33" s="750"/>
      <c r="AI33" s="750"/>
      <c r="AJ33" s="751"/>
      <c r="AK33" s="818">
        <v>148</v>
      </c>
      <c r="AL33" s="819"/>
      <c r="AM33" s="819"/>
      <c r="AN33" s="819"/>
      <c r="AO33" s="819"/>
      <c r="AP33" s="819">
        <v>1214</v>
      </c>
      <c r="AQ33" s="819"/>
      <c r="AR33" s="819"/>
      <c r="AS33" s="819"/>
      <c r="AT33" s="819"/>
      <c r="AU33" s="819">
        <v>1081</v>
      </c>
      <c r="AV33" s="819"/>
      <c r="AW33" s="819"/>
      <c r="AX33" s="819"/>
      <c r="AY33" s="819"/>
      <c r="AZ33" s="820" t="s">
        <v>536</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1920</v>
      </c>
      <c r="AG63" s="830"/>
      <c r="AH63" s="830"/>
      <c r="AI63" s="830"/>
      <c r="AJ63" s="831"/>
      <c r="AK63" s="832"/>
      <c r="AL63" s="827"/>
      <c r="AM63" s="827"/>
      <c r="AN63" s="827"/>
      <c r="AO63" s="827"/>
      <c r="AP63" s="830">
        <v>17823</v>
      </c>
      <c r="AQ63" s="830"/>
      <c r="AR63" s="830"/>
      <c r="AS63" s="830"/>
      <c r="AT63" s="830"/>
      <c r="AU63" s="830">
        <v>11228</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675</v>
      </c>
      <c r="R68" s="854"/>
      <c r="S68" s="854"/>
      <c r="T68" s="854"/>
      <c r="U68" s="854"/>
      <c r="V68" s="854">
        <v>622</v>
      </c>
      <c r="W68" s="854"/>
      <c r="X68" s="854"/>
      <c r="Y68" s="854"/>
      <c r="Z68" s="854"/>
      <c r="AA68" s="854">
        <v>53</v>
      </c>
      <c r="AB68" s="854"/>
      <c r="AC68" s="854"/>
      <c r="AD68" s="854"/>
      <c r="AE68" s="854"/>
      <c r="AF68" s="854">
        <v>53</v>
      </c>
      <c r="AG68" s="854"/>
      <c r="AH68" s="854"/>
      <c r="AI68" s="854"/>
      <c r="AJ68" s="854"/>
      <c r="AK68" s="854" t="s">
        <v>554</v>
      </c>
      <c r="AL68" s="854"/>
      <c r="AM68" s="854"/>
      <c r="AN68" s="854"/>
      <c r="AO68" s="854"/>
      <c r="AP68" s="854">
        <v>26</v>
      </c>
      <c r="AQ68" s="854"/>
      <c r="AR68" s="854"/>
      <c r="AS68" s="854"/>
      <c r="AT68" s="854"/>
      <c r="AU68" s="854">
        <v>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101</v>
      </c>
      <c r="R69" s="819"/>
      <c r="S69" s="819"/>
      <c r="T69" s="819"/>
      <c r="U69" s="819"/>
      <c r="V69" s="819">
        <v>87</v>
      </c>
      <c r="W69" s="819"/>
      <c r="X69" s="819"/>
      <c r="Y69" s="819"/>
      <c r="Z69" s="819"/>
      <c r="AA69" s="819">
        <v>15</v>
      </c>
      <c r="AB69" s="819"/>
      <c r="AC69" s="819"/>
      <c r="AD69" s="819"/>
      <c r="AE69" s="819"/>
      <c r="AF69" s="819">
        <v>15</v>
      </c>
      <c r="AG69" s="819"/>
      <c r="AH69" s="819"/>
      <c r="AI69" s="819"/>
      <c r="AJ69" s="819"/>
      <c r="AK69" s="819" t="s">
        <v>554</v>
      </c>
      <c r="AL69" s="819"/>
      <c r="AM69" s="819"/>
      <c r="AN69" s="819"/>
      <c r="AO69" s="819"/>
      <c r="AP69" s="819">
        <v>46</v>
      </c>
      <c r="AQ69" s="819"/>
      <c r="AR69" s="819"/>
      <c r="AS69" s="819"/>
      <c r="AT69" s="819"/>
      <c r="AU69" s="819">
        <v>16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75</v>
      </c>
      <c r="R70" s="819"/>
      <c r="S70" s="819"/>
      <c r="T70" s="819"/>
      <c r="U70" s="819"/>
      <c r="V70" s="819">
        <v>60</v>
      </c>
      <c r="W70" s="819"/>
      <c r="X70" s="819"/>
      <c r="Y70" s="819"/>
      <c r="Z70" s="819"/>
      <c r="AA70" s="819">
        <v>15</v>
      </c>
      <c r="AB70" s="819"/>
      <c r="AC70" s="819"/>
      <c r="AD70" s="819"/>
      <c r="AE70" s="819"/>
      <c r="AF70" s="819">
        <v>15</v>
      </c>
      <c r="AG70" s="819"/>
      <c r="AH70" s="819"/>
      <c r="AI70" s="819"/>
      <c r="AJ70" s="819"/>
      <c r="AK70" s="819" t="s">
        <v>554</v>
      </c>
      <c r="AL70" s="819"/>
      <c r="AM70" s="819"/>
      <c r="AN70" s="819"/>
      <c r="AO70" s="819"/>
      <c r="AP70" s="819" t="s">
        <v>534</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1426</v>
      </c>
      <c r="R71" s="819"/>
      <c r="S71" s="819"/>
      <c r="T71" s="819"/>
      <c r="U71" s="819"/>
      <c r="V71" s="819">
        <v>1341</v>
      </c>
      <c r="W71" s="819"/>
      <c r="X71" s="819"/>
      <c r="Y71" s="819"/>
      <c r="Z71" s="819"/>
      <c r="AA71" s="819">
        <v>85</v>
      </c>
      <c r="AB71" s="819"/>
      <c r="AC71" s="819"/>
      <c r="AD71" s="819"/>
      <c r="AE71" s="819"/>
      <c r="AF71" s="819">
        <v>85</v>
      </c>
      <c r="AG71" s="819"/>
      <c r="AH71" s="819"/>
      <c r="AI71" s="819"/>
      <c r="AJ71" s="819"/>
      <c r="AK71" s="819" t="s">
        <v>554</v>
      </c>
      <c r="AL71" s="819"/>
      <c r="AM71" s="819"/>
      <c r="AN71" s="819"/>
      <c r="AO71" s="819"/>
      <c r="AP71" s="819">
        <v>1337</v>
      </c>
      <c r="AQ71" s="819"/>
      <c r="AR71" s="819"/>
      <c r="AS71" s="819"/>
      <c r="AT71" s="819"/>
      <c r="AU71" s="819">
        <v>885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6</v>
      </c>
      <c r="R72" s="819"/>
      <c r="S72" s="819"/>
      <c r="T72" s="819"/>
      <c r="U72" s="819"/>
      <c r="V72" s="819">
        <v>2</v>
      </c>
      <c r="W72" s="819"/>
      <c r="X72" s="819"/>
      <c r="Y72" s="819"/>
      <c r="Z72" s="819"/>
      <c r="AA72" s="819">
        <v>4</v>
      </c>
      <c r="AB72" s="819"/>
      <c r="AC72" s="819"/>
      <c r="AD72" s="819"/>
      <c r="AE72" s="819"/>
      <c r="AF72" s="819">
        <v>4</v>
      </c>
      <c r="AG72" s="819"/>
      <c r="AH72" s="819"/>
      <c r="AI72" s="819"/>
      <c r="AJ72" s="819"/>
      <c r="AK72" s="819" t="s">
        <v>555</v>
      </c>
      <c r="AL72" s="819"/>
      <c r="AM72" s="819"/>
      <c r="AN72" s="819"/>
      <c r="AO72" s="819"/>
      <c r="AP72" s="819" t="s">
        <v>534</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3170</v>
      </c>
      <c r="R73" s="819"/>
      <c r="S73" s="819"/>
      <c r="T73" s="819"/>
      <c r="U73" s="819"/>
      <c r="V73" s="819">
        <v>2966</v>
      </c>
      <c r="W73" s="819"/>
      <c r="X73" s="819"/>
      <c r="Y73" s="819"/>
      <c r="Z73" s="819"/>
      <c r="AA73" s="819">
        <v>204</v>
      </c>
      <c r="AB73" s="819"/>
      <c r="AC73" s="819"/>
      <c r="AD73" s="819"/>
      <c r="AE73" s="819"/>
      <c r="AF73" s="819">
        <v>54</v>
      </c>
      <c r="AG73" s="819"/>
      <c r="AH73" s="819"/>
      <c r="AI73" s="819"/>
      <c r="AJ73" s="819"/>
      <c r="AK73" s="819">
        <v>60</v>
      </c>
      <c r="AL73" s="819"/>
      <c r="AM73" s="819"/>
      <c r="AN73" s="819"/>
      <c r="AO73" s="819"/>
      <c r="AP73" s="819">
        <v>1061</v>
      </c>
      <c r="AQ73" s="819"/>
      <c r="AR73" s="819"/>
      <c r="AS73" s="819"/>
      <c r="AT73" s="819"/>
      <c r="AU73" s="819">
        <v>502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13280</v>
      </c>
      <c r="R74" s="819"/>
      <c r="S74" s="819"/>
      <c r="T74" s="819"/>
      <c r="U74" s="819"/>
      <c r="V74" s="819">
        <v>12837</v>
      </c>
      <c r="W74" s="819"/>
      <c r="X74" s="819"/>
      <c r="Y74" s="819"/>
      <c r="Z74" s="819"/>
      <c r="AA74" s="819">
        <v>443</v>
      </c>
      <c r="AB74" s="819"/>
      <c r="AC74" s="819"/>
      <c r="AD74" s="819"/>
      <c r="AE74" s="819"/>
      <c r="AF74" s="819">
        <v>443</v>
      </c>
      <c r="AG74" s="819"/>
      <c r="AH74" s="819"/>
      <c r="AI74" s="819"/>
      <c r="AJ74" s="819"/>
      <c r="AK74" s="819">
        <v>6</v>
      </c>
      <c r="AL74" s="819"/>
      <c r="AM74" s="819"/>
      <c r="AN74" s="819"/>
      <c r="AO74" s="819"/>
      <c r="AP74" s="819" t="s">
        <v>534</v>
      </c>
      <c r="AQ74" s="819"/>
      <c r="AR74" s="819"/>
      <c r="AS74" s="819"/>
      <c r="AT74" s="819"/>
      <c r="AU74" s="819" t="s">
        <v>534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178</v>
      </c>
      <c r="R75" s="868"/>
      <c r="S75" s="868"/>
      <c r="T75" s="868"/>
      <c r="U75" s="818"/>
      <c r="V75" s="869">
        <v>176</v>
      </c>
      <c r="W75" s="868"/>
      <c r="X75" s="868"/>
      <c r="Y75" s="868"/>
      <c r="Z75" s="818"/>
      <c r="AA75" s="869">
        <v>2</v>
      </c>
      <c r="AB75" s="868"/>
      <c r="AC75" s="868"/>
      <c r="AD75" s="868"/>
      <c r="AE75" s="818"/>
      <c r="AF75" s="869">
        <v>2</v>
      </c>
      <c r="AG75" s="868"/>
      <c r="AH75" s="868"/>
      <c r="AI75" s="868"/>
      <c r="AJ75" s="818"/>
      <c r="AK75" s="869">
        <v>2</v>
      </c>
      <c r="AL75" s="868"/>
      <c r="AM75" s="868"/>
      <c r="AN75" s="868"/>
      <c r="AO75" s="818"/>
      <c r="AP75" s="869" t="s">
        <v>534</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v>126</v>
      </c>
      <c r="R76" s="868"/>
      <c r="S76" s="868"/>
      <c r="T76" s="868"/>
      <c r="U76" s="818"/>
      <c r="V76" s="869">
        <v>116</v>
      </c>
      <c r="W76" s="868"/>
      <c r="X76" s="868"/>
      <c r="Y76" s="868"/>
      <c r="Z76" s="818"/>
      <c r="AA76" s="869">
        <v>11</v>
      </c>
      <c r="AB76" s="868"/>
      <c r="AC76" s="868"/>
      <c r="AD76" s="868"/>
      <c r="AE76" s="818"/>
      <c r="AF76" s="869">
        <v>11</v>
      </c>
      <c r="AG76" s="868"/>
      <c r="AH76" s="868"/>
      <c r="AI76" s="868"/>
      <c r="AJ76" s="818"/>
      <c r="AK76" s="869">
        <v>2</v>
      </c>
      <c r="AL76" s="868"/>
      <c r="AM76" s="868"/>
      <c r="AN76" s="868"/>
      <c r="AO76" s="818"/>
      <c r="AP76" s="869" t="s">
        <v>534</v>
      </c>
      <c r="AQ76" s="868"/>
      <c r="AR76" s="868"/>
      <c r="AS76" s="868"/>
      <c r="AT76" s="818"/>
      <c r="AU76" s="869" t="s">
        <v>534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539</v>
      </c>
      <c r="C77" s="862"/>
      <c r="D77" s="862"/>
      <c r="E77" s="862"/>
      <c r="F77" s="862"/>
      <c r="G77" s="862"/>
      <c r="H77" s="862"/>
      <c r="I77" s="862"/>
      <c r="J77" s="862"/>
      <c r="K77" s="862"/>
      <c r="L77" s="862"/>
      <c r="M77" s="862"/>
      <c r="N77" s="862"/>
      <c r="O77" s="862"/>
      <c r="P77" s="863"/>
      <c r="Q77" s="867">
        <v>196871</v>
      </c>
      <c r="R77" s="868"/>
      <c r="S77" s="868"/>
      <c r="T77" s="868"/>
      <c r="U77" s="818"/>
      <c r="V77" s="869">
        <v>186524</v>
      </c>
      <c r="W77" s="868"/>
      <c r="X77" s="868"/>
      <c r="Y77" s="868"/>
      <c r="Z77" s="818"/>
      <c r="AA77" s="869">
        <v>10348</v>
      </c>
      <c r="AB77" s="868"/>
      <c r="AC77" s="868"/>
      <c r="AD77" s="868"/>
      <c r="AE77" s="818"/>
      <c r="AF77" s="869">
        <v>10348</v>
      </c>
      <c r="AG77" s="868"/>
      <c r="AH77" s="868"/>
      <c r="AI77" s="868"/>
      <c r="AJ77" s="818"/>
      <c r="AK77" s="869">
        <v>1375</v>
      </c>
      <c r="AL77" s="868"/>
      <c r="AM77" s="868"/>
      <c r="AN77" s="868"/>
      <c r="AO77" s="818"/>
      <c r="AP77" s="869" t="s">
        <v>534</v>
      </c>
      <c r="AQ77" s="868"/>
      <c r="AR77" s="868"/>
      <c r="AS77" s="868"/>
      <c r="AT77" s="818"/>
      <c r="AU77" s="869" t="s">
        <v>534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11028</v>
      </c>
      <c r="AG88" s="830"/>
      <c r="AH88" s="830"/>
      <c r="AI88" s="830"/>
      <c r="AJ88" s="830"/>
      <c r="AK88" s="827"/>
      <c r="AL88" s="827"/>
      <c r="AM88" s="827"/>
      <c r="AN88" s="827"/>
      <c r="AO88" s="827"/>
      <c r="AP88" s="830">
        <v>2470</v>
      </c>
      <c r="AQ88" s="830"/>
      <c r="AR88" s="830"/>
      <c r="AS88" s="830"/>
      <c r="AT88" s="830"/>
      <c r="AU88" s="830">
        <v>1412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146</v>
      </c>
      <c r="CS102" s="838"/>
      <c r="CT102" s="838"/>
      <c r="CU102" s="838"/>
      <c r="CV102" s="881"/>
      <c r="CW102" s="880">
        <v>99</v>
      </c>
      <c r="CX102" s="838"/>
      <c r="CY102" s="838"/>
      <c r="CZ102" s="838"/>
      <c r="DA102" s="881"/>
      <c r="DB102" s="880">
        <v>210</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3995815</v>
      </c>
      <c r="AB110" s="890"/>
      <c r="AC110" s="890"/>
      <c r="AD110" s="890"/>
      <c r="AE110" s="891"/>
      <c r="AF110" s="892">
        <v>4033989</v>
      </c>
      <c r="AG110" s="890"/>
      <c r="AH110" s="890"/>
      <c r="AI110" s="890"/>
      <c r="AJ110" s="891"/>
      <c r="AK110" s="892">
        <v>4118405</v>
      </c>
      <c r="AL110" s="890"/>
      <c r="AM110" s="890"/>
      <c r="AN110" s="890"/>
      <c r="AO110" s="891"/>
      <c r="AP110" s="893">
        <v>25.8</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32793423</v>
      </c>
      <c r="BR110" s="927"/>
      <c r="BS110" s="927"/>
      <c r="BT110" s="927"/>
      <c r="BU110" s="927"/>
      <c r="BV110" s="927">
        <v>33050801</v>
      </c>
      <c r="BW110" s="927"/>
      <c r="BX110" s="927"/>
      <c r="BY110" s="927"/>
      <c r="BZ110" s="927"/>
      <c r="CA110" s="927">
        <v>31575381</v>
      </c>
      <c r="CB110" s="927"/>
      <c r="CC110" s="927"/>
      <c r="CD110" s="927"/>
      <c r="CE110" s="927"/>
      <c r="CF110" s="941">
        <v>197.9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478363</v>
      </c>
      <c r="BR111" s="920"/>
      <c r="BS111" s="920"/>
      <c r="BT111" s="920"/>
      <c r="BU111" s="920"/>
      <c r="BV111" s="920">
        <v>392236</v>
      </c>
      <c r="BW111" s="920"/>
      <c r="BX111" s="920"/>
      <c r="BY111" s="920"/>
      <c r="BZ111" s="920"/>
      <c r="CA111" s="920">
        <v>311673</v>
      </c>
      <c r="CB111" s="920"/>
      <c r="CC111" s="920"/>
      <c r="CD111" s="920"/>
      <c r="CE111" s="920"/>
      <c r="CF111" s="914">
        <v>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11976825</v>
      </c>
      <c r="BR112" s="920"/>
      <c r="BS112" s="920"/>
      <c r="BT112" s="920"/>
      <c r="BU112" s="920"/>
      <c r="BV112" s="920">
        <v>11409193</v>
      </c>
      <c r="BW112" s="920"/>
      <c r="BX112" s="920"/>
      <c r="BY112" s="920"/>
      <c r="BZ112" s="920"/>
      <c r="CA112" s="920">
        <v>11227931</v>
      </c>
      <c r="CB112" s="920"/>
      <c r="CC112" s="920"/>
      <c r="CD112" s="920"/>
      <c r="CE112" s="920"/>
      <c r="CF112" s="914">
        <v>70.400000000000006</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886254</v>
      </c>
      <c r="AB113" s="934"/>
      <c r="AC113" s="934"/>
      <c r="AD113" s="934"/>
      <c r="AE113" s="935"/>
      <c r="AF113" s="936">
        <v>866579</v>
      </c>
      <c r="AG113" s="934"/>
      <c r="AH113" s="934"/>
      <c r="AI113" s="934"/>
      <c r="AJ113" s="935"/>
      <c r="AK113" s="936">
        <v>911471</v>
      </c>
      <c r="AL113" s="934"/>
      <c r="AM113" s="934"/>
      <c r="AN113" s="934"/>
      <c r="AO113" s="935"/>
      <c r="AP113" s="937">
        <v>5.7</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1761811</v>
      </c>
      <c r="BR113" s="920"/>
      <c r="BS113" s="920"/>
      <c r="BT113" s="920"/>
      <c r="BU113" s="920"/>
      <c r="BV113" s="920">
        <v>1453610</v>
      </c>
      <c r="BW113" s="920"/>
      <c r="BX113" s="920"/>
      <c r="BY113" s="920"/>
      <c r="BZ113" s="920"/>
      <c r="CA113" s="920">
        <v>1412176</v>
      </c>
      <c r="CB113" s="920"/>
      <c r="CC113" s="920"/>
      <c r="CD113" s="920"/>
      <c r="CE113" s="920"/>
      <c r="CF113" s="914">
        <v>8.8000000000000007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377332</v>
      </c>
      <c r="AB114" s="959"/>
      <c r="AC114" s="959"/>
      <c r="AD114" s="959"/>
      <c r="AE114" s="960"/>
      <c r="AF114" s="961">
        <v>374626</v>
      </c>
      <c r="AG114" s="959"/>
      <c r="AH114" s="959"/>
      <c r="AI114" s="959"/>
      <c r="AJ114" s="960"/>
      <c r="AK114" s="961">
        <v>377029</v>
      </c>
      <c r="AL114" s="959"/>
      <c r="AM114" s="959"/>
      <c r="AN114" s="959"/>
      <c r="AO114" s="960"/>
      <c r="AP114" s="962">
        <v>2.4</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5743083</v>
      </c>
      <c r="BR114" s="920"/>
      <c r="BS114" s="920"/>
      <c r="BT114" s="920"/>
      <c r="BU114" s="920"/>
      <c r="BV114" s="920">
        <v>5553413</v>
      </c>
      <c r="BW114" s="920"/>
      <c r="BX114" s="920"/>
      <c r="BY114" s="920"/>
      <c r="BZ114" s="920"/>
      <c r="CA114" s="920">
        <v>5188611</v>
      </c>
      <c r="CB114" s="920"/>
      <c r="CC114" s="920"/>
      <c r="CD114" s="920"/>
      <c r="CE114" s="920"/>
      <c r="CF114" s="914">
        <v>32.5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94455</v>
      </c>
      <c r="AB115" s="934"/>
      <c r="AC115" s="934"/>
      <c r="AD115" s="934"/>
      <c r="AE115" s="935"/>
      <c r="AF115" s="936">
        <v>89560</v>
      </c>
      <c r="AG115" s="934"/>
      <c r="AH115" s="934"/>
      <c r="AI115" s="934"/>
      <c r="AJ115" s="935"/>
      <c r="AK115" s="936">
        <v>84008</v>
      </c>
      <c r="AL115" s="934"/>
      <c r="AM115" s="934"/>
      <c r="AN115" s="934"/>
      <c r="AO115" s="935"/>
      <c r="AP115" s="937">
        <v>0.5</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335</v>
      </c>
      <c r="AB116" s="959"/>
      <c r="AC116" s="959"/>
      <c r="AD116" s="959"/>
      <c r="AE116" s="960"/>
      <c r="AF116" s="961">
        <v>206</v>
      </c>
      <c r="AG116" s="959"/>
      <c r="AH116" s="959"/>
      <c r="AI116" s="959"/>
      <c r="AJ116" s="960"/>
      <c r="AK116" s="961">
        <v>51</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5354191</v>
      </c>
      <c r="AB117" s="966"/>
      <c r="AC117" s="966"/>
      <c r="AD117" s="966"/>
      <c r="AE117" s="967"/>
      <c r="AF117" s="965">
        <v>5364960</v>
      </c>
      <c r="AG117" s="966"/>
      <c r="AH117" s="966"/>
      <c r="AI117" s="966"/>
      <c r="AJ117" s="967"/>
      <c r="AK117" s="965">
        <v>5490964</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52753505</v>
      </c>
      <c r="BR118" s="986"/>
      <c r="BS118" s="986"/>
      <c r="BT118" s="986"/>
      <c r="BU118" s="986"/>
      <c r="BV118" s="986">
        <v>51859253</v>
      </c>
      <c r="BW118" s="986"/>
      <c r="BX118" s="986"/>
      <c r="BY118" s="986"/>
      <c r="BZ118" s="986"/>
      <c r="CA118" s="986">
        <v>49715772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4993052</v>
      </c>
      <c r="BR119" s="927"/>
      <c r="BS119" s="927"/>
      <c r="BT119" s="927"/>
      <c r="BU119" s="927"/>
      <c r="BV119" s="927">
        <v>5562890</v>
      </c>
      <c r="BW119" s="927"/>
      <c r="BX119" s="927"/>
      <c r="BY119" s="927"/>
      <c r="BZ119" s="927"/>
      <c r="CA119" s="927">
        <v>5849659</v>
      </c>
      <c r="CB119" s="927"/>
      <c r="CC119" s="927"/>
      <c r="CD119" s="927"/>
      <c r="CE119" s="927"/>
      <c r="CF119" s="941">
        <v>36.700000000000003</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478363</v>
      </c>
      <c r="DH119" s="998"/>
      <c r="DI119" s="998"/>
      <c r="DJ119" s="998"/>
      <c r="DK119" s="999"/>
      <c r="DL119" s="1000">
        <v>392236</v>
      </c>
      <c r="DM119" s="998"/>
      <c r="DN119" s="998"/>
      <c r="DO119" s="998"/>
      <c r="DP119" s="999"/>
      <c r="DQ119" s="1000">
        <v>311673</v>
      </c>
      <c r="DR119" s="998"/>
      <c r="DS119" s="998"/>
      <c r="DT119" s="998"/>
      <c r="DU119" s="999"/>
      <c r="DV119" s="1001">
        <v>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3326976</v>
      </c>
      <c r="BR120" s="920"/>
      <c r="BS120" s="920"/>
      <c r="BT120" s="920"/>
      <c r="BU120" s="920"/>
      <c r="BV120" s="920">
        <v>3213792</v>
      </c>
      <c r="BW120" s="920"/>
      <c r="BX120" s="920"/>
      <c r="BY120" s="920"/>
      <c r="BZ120" s="920"/>
      <c r="CA120" s="920">
        <v>3108435</v>
      </c>
      <c r="CB120" s="920"/>
      <c r="CC120" s="920"/>
      <c r="CD120" s="920"/>
      <c r="CE120" s="920"/>
      <c r="CF120" s="914">
        <v>19.5</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9237053</v>
      </c>
      <c r="DH120" s="927"/>
      <c r="DI120" s="927"/>
      <c r="DJ120" s="927"/>
      <c r="DK120" s="927"/>
      <c r="DL120" s="927">
        <v>8896921</v>
      </c>
      <c r="DM120" s="927"/>
      <c r="DN120" s="927"/>
      <c r="DO120" s="927"/>
      <c r="DP120" s="927"/>
      <c r="DQ120" s="927">
        <v>8855889</v>
      </c>
      <c r="DR120" s="927"/>
      <c r="DS120" s="927"/>
      <c r="DT120" s="927"/>
      <c r="DU120" s="927"/>
      <c r="DV120" s="928">
        <v>55.5</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32955188</v>
      </c>
      <c r="BR121" s="986"/>
      <c r="BS121" s="986"/>
      <c r="BT121" s="986"/>
      <c r="BU121" s="986"/>
      <c r="BV121" s="986">
        <v>33284330</v>
      </c>
      <c r="BW121" s="986"/>
      <c r="BX121" s="986"/>
      <c r="BY121" s="986"/>
      <c r="BZ121" s="986"/>
      <c r="CA121" s="986">
        <v>32393359</v>
      </c>
      <c r="CB121" s="986"/>
      <c r="CC121" s="986"/>
      <c r="CD121" s="986"/>
      <c r="CE121" s="986"/>
      <c r="CF121" s="1024">
        <v>203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1357097</v>
      </c>
      <c r="DH121" s="920"/>
      <c r="DI121" s="920"/>
      <c r="DJ121" s="920"/>
      <c r="DK121" s="920"/>
      <c r="DL121" s="920">
        <v>1290089</v>
      </c>
      <c r="DM121" s="920"/>
      <c r="DN121" s="920"/>
      <c r="DO121" s="920"/>
      <c r="DP121" s="920"/>
      <c r="DQ121" s="920">
        <v>1290659</v>
      </c>
      <c r="DR121" s="920"/>
      <c r="DS121" s="920"/>
      <c r="DT121" s="920"/>
      <c r="DU121" s="920"/>
      <c r="DV121" s="921">
        <v>8.1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41275216</v>
      </c>
      <c r="BR122" s="1035"/>
      <c r="BS122" s="1035"/>
      <c r="BT122" s="1035"/>
      <c r="BU122" s="1035"/>
      <c r="BV122" s="1035">
        <v>42061012</v>
      </c>
      <c r="BW122" s="1035"/>
      <c r="BX122" s="1035"/>
      <c r="BY122" s="1035"/>
      <c r="BZ122" s="1035"/>
      <c r="CA122" s="1035">
        <v>41351453</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1382675</v>
      </c>
      <c r="DH122" s="920"/>
      <c r="DI122" s="920"/>
      <c r="DJ122" s="920"/>
      <c r="DK122" s="920"/>
      <c r="DL122" s="920">
        <v>1222183</v>
      </c>
      <c r="DM122" s="920"/>
      <c r="DN122" s="920"/>
      <c r="DO122" s="920"/>
      <c r="DP122" s="920"/>
      <c r="DQ122" s="920">
        <v>1081383</v>
      </c>
      <c r="DR122" s="920"/>
      <c r="DS122" s="920"/>
      <c r="DT122" s="920"/>
      <c r="DU122" s="920"/>
      <c r="DV122" s="921">
        <v>6.8</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71.400000000000006</v>
      </c>
      <c r="BR123" s="1027"/>
      <c r="BS123" s="1027"/>
      <c r="BT123" s="1027"/>
      <c r="BU123" s="1027"/>
      <c r="BV123" s="1027">
        <v>60.9</v>
      </c>
      <c r="BW123" s="1027"/>
      <c r="BX123" s="1027"/>
      <c r="BY123" s="1027"/>
      <c r="BZ123" s="1027"/>
      <c r="CA123" s="1027">
        <v>52.4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94455</v>
      </c>
      <c r="AB127" s="959"/>
      <c r="AC127" s="959"/>
      <c r="AD127" s="959"/>
      <c r="AE127" s="960"/>
      <c r="AF127" s="961">
        <v>89560</v>
      </c>
      <c r="AG127" s="959"/>
      <c r="AH127" s="959"/>
      <c r="AI127" s="959"/>
      <c r="AJ127" s="960"/>
      <c r="AK127" s="961">
        <v>84008</v>
      </c>
      <c r="AL127" s="959"/>
      <c r="AM127" s="959"/>
      <c r="AN127" s="959"/>
      <c r="AO127" s="960"/>
      <c r="AP127" s="962">
        <v>0.5</v>
      </c>
      <c r="AQ127" s="963"/>
      <c r="AR127" s="963"/>
      <c r="AS127" s="963"/>
      <c r="AT127" s="964"/>
      <c r="AU127" s="233"/>
      <c r="AV127" s="233"/>
      <c r="AW127" s="233"/>
      <c r="AX127" s="886" t="s">
        <v>452</v>
      </c>
      <c r="AY127" s="887"/>
      <c r="AZ127" s="887"/>
      <c r="BA127" s="887"/>
      <c r="BB127" s="887"/>
      <c r="BC127" s="887"/>
      <c r="BD127" s="887"/>
      <c r="BE127" s="888"/>
      <c r="BF127" s="1041" t="s">
        <v>222</v>
      </c>
      <c r="BG127" s="1042"/>
      <c r="BH127" s="1042"/>
      <c r="BI127" s="1042"/>
      <c r="BJ127" s="1042"/>
      <c r="BK127" s="1042"/>
      <c r="BL127" s="1051"/>
      <c r="BM127" s="1041">
        <v>12.52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222</v>
      </c>
      <c r="DH127" s="1048"/>
      <c r="DI127" s="1048"/>
      <c r="DJ127" s="1048"/>
      <c r="DK127" s="1048"/>
      <c r="DL127" s="1048" t="s">
        <v>222</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260453</v>
      </c>
      <c r="AB128" s="1090"/>
      <c r="AC128" s="1090"/>
      <c r="AD128" s="1090"/>
      <c r="AE128" s="1091"/>
      <c r="AF128" s="1092">
        <v>296287</v>
      </c>
      <c r="AG128" s="1090"/>
      <c r="AH128" s="1090"/>
      <c r="AI128" s="1090"/>
      <c r="AJ128" s="1091"/>
      <c r="AK128" s="1092">
        <v>289560</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222</v>
      </c>
      <c r="BG128" s="1067"/>
      <c r="BH128" s="1067"/>
      <c r="BI128" s="1067"/>
      <c r="BJ128" s="1067"/>
      <c r="BK128" s="1067"/>
      <c r="BL128" s="1068"/>
      <c r="BM128" s="1066">
        <v>17.52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19313236</v>
      </c>
      <c r="AB129" s="959"/>
      <c r="AC129" s="959"/>
      <c r="AD129" s="959"/>
      <c r="AE129" s="960"/>
      <c r="AF129" s="961">
        <v>19437809</v>
      </c>
      <c r="AG129" s="959"/>
      <c r="AH129" s="959"/>
      <c r="AI129" s="959"/>
      <c r="AJ129" s="960"/>
      <c r="AK129" s="961">
        <v>19516979</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3259601</v>
      </c>
      <c r="AB130" s="959"/>
      <c r="AC130" s="959"/>
      <c r="AD130" s="959"/>
      <c r="AE130" s="960"/>
      <c r="AF130" s="961">
        <v>3364891</v>
      </c>
      <c r="AG130" s="959"/>
      <c r="AH130" s="959"/>
      <c r="AI130" s="959"/>
      <c r="AJ130" s="960"/>
      <c r="AK130" s="961">
        <v>3559242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52.4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16053635</v>
      </c>
      <c r="AB131" s="998"/>
      <c r="AC131" s="998"/>
      <c r="AD131" s="998"/>
      <c r="AE131" s="999"/>
      <c r="AF131" s="1000">
        <v>16072918</v>
      </c>
      <c r="AG131" s="998"/>
      <c r="AH131" s="998"/>
      <c r="AI131" s="998"/>
      <c r="AJ131" s="999"/>
      <c r="AK131" s="1000">
        <v>15957737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11.425057320000001</v>
      </c>
      <c r="AB132" s="1104"/>
      <c r="AC132" s="1104"/>
      <c r="AD132" s="1104"/>
      <c r="AE132" s="1105"/>
      <c r="AF132" s="1106">
        <v>10.600327829999999</v>
      </c>
      <c r="AG132" s="1104"/>
      <c r="AH132" s="1104"/>
      <c r="AI132" s="1104"/>
      <c r="AJ132" s="1105"/>
      <c r="AK132" s="1106">
        <v>10.29069473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11.9</v>
      </c>
      <c r="AB133" s="1111"/>
      <c r="AC133" s="1111"/>
      <c r="AD133" s="1111"/>
      <c r="AE133" s="1112"/>
      <c r="AF133" s="1110">
        <v>11.4</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4952782</v>
      </c>
      <c r="L9" s="264">
        <v>67583</v>
      </c>
      <c r="M9" s="265">
        <v>66168</v>
      </c>
      <c r="N9" s="266">
        <v>2.1</v>
      </c>
    </row>
    <row r="10" spans="1:16">
      <c r="A10" s="248"/>
      <c r="B10" s="244"/>
      <c r="C10" s="244"/>
      <c r="D10" s="244"/>
      <c r="E10" s="244"/>
      <c r="F10" s="244"/>
      <c r="G10" s="1119" t="s">
        <v>474</v>
      </c>
      <c r="H10" s="1120"/>
      <c r="I10" s="1120"/>
      <c r="J10" s="1121"/>
      <c r="K10" s="267">
        <v>317259</v>
      </c>
      <c r="L10" s="268">
        <v>4329</v>
      </c>
      <c r="M10" s="269">
        <v>6044</v>
      </c>
      <c r="N10" s="270">
        <v>-28.4</v>
      </c>
    </row>
    <row r="11" spans="1:16" ht="13.5" customHeight="1">
      <c r="A11" s="248"/>
      <c r="B11" s="244"/>
      <c r="C11" s="244"/>
      <c r="D11" s="244"/>
      <c r="E11" s="244"/>
      <c r="F11" s="244"/>
      <c r="G11" s="1119" t="s">
        <v>475</v>
      </c>
      <c r="H11" s="1120"/>
      <c r="I11" s="1120"/>
      <c r="J11" s="1121"/>
      <c r="K11" s="267">
        <v>737784</v>
      </c>
      <c r="L11" s="268">
        <v>10067</v>
      </c>
      <c r="M11" s="269">
        <v>8094</v>
      </c>
      <c r="N11" s="270">
        <v>24.4</v>
      </c>
    </row>
    <row r="12" spans="1:16" ht="13.5" customHeight="1">
      <c r="A12" s="248"/>
      <c r="B12" s="244"/>
      <c r="C12" s="244"/>
      <c r="D12" s="244"/>
      <c r="E12" s="244"/>
      <c r="F12" s="244"/>
      <c r="G12" s="1119" t="s">
        <v>476</v>
      </c>
      <c r="H12" s="1120"/>
      <c r="I12" s="1120"/>
      <c r="J12" s="1121"/>
      <c r="K12" s="267" t="s">
        <v>477</v>
      </c>
      <c r="L12" s="268" t="s">
        <v>477</v>
      </c>
      <c r="M12" s="269">
        <v>834</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255661</v>
      </c>
      <c r="L14" s="268">
        <v>3489</v>
      </c>
      <c r="M14" s="269">
        <v>2447</v>
      </c>
      <c r="N14" s="270">
        <v>42.6</v>
      </c>
    </row>
    <row r="15" spans="1:16" ht="13.5" customHeight="1">
      <c r="A15" s="248"/>
      <c r="B15" s="244"/>
      <c r="C15" s="244"/>
      <c r="D15" s="244"/>
      <c r="E15" s="244"/>
      <c r="F15" s="244"/>
      <c r="G15" s="1119" t="s">
        <v>480</v>
      </c>
      <c r="H15" s="1120"/>
      <c r="I15" s="1120"/>
      <c r="J15" s="1121"/>
      <c r="K15" s="267">
        <v>42412</v>
      </c>
      <c r="L15" s="268">
        <v>579</v>
      </c>
      <c r="M15" s="269">
        <v>1555</v>
      </c>
      <c r="N15" s="270">
        <v>-62.8</v>
      </c>
    </row>
    <row r="16" spans="1:16">
      <c r="A16" s="248"/>
      <c r="B16" s="244"/>
      <c r="C16" s="244"/>
      <c r="D16" s="244"/>
      <c r="E16" s="244"/>
      <c r="F16" s="244"/>
      <c r="G16" s="1122" t="s">
        <v>481</v>
      </c>
      <c r="H16" s="1123"/>
      <c r="I16" s="1123"/>
      <c r="J16" s="1124"/>
      <c r="K16" s="268">
        <v>-467308</v>
      </c>
      <c r="L16" s="268">
        <v>-6377</v>
      </c>
      <c r="M16" s="269">
        <v>-6706</v>
      </c>
      <c r="N16" s="270">
        <v>-4.9000000000000004</v>
      </c>
    </row>
    <row r="17" spans="1:16">
      <c r="A17" s="248"/>
      <c r="B17" s="244"/>
      <c r="C17" s="244"/>
      <c r="D17" s="244"/>
      <c r="E17" s="244"/>
      <c r="F17" s="244"/>
      <c r="G17" s="1122" t="s">
        <v>171</v>
      </c>
      <c r="H17" s="1123"/>
      <c r="I17" s="1123"/>
      <c r="J17" s="1124"/>
      <c r="K17" s="268">
        <v>5838590</v>
      </c>
      <c r="L17" s="268">
        <v>79671</v>
      </c>
      <c r="M17" s="269">
        <v>78436</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7.38</v>
      </c>
      <c r="L21" s="281">
        <v>7.54</v>
      </c>
      <c r="M21" s="282">
        <v>-0.16</v>
      </c>
      <c r="N21" s="249"/>
      <c r="O21" s="283"/>
      <c r="P21" s="279"/>
    </row>
    <row r="22" spans="1:16" s="284" customFormat="1">
      <c r="A22" s="279"/>
      <c r="B22" s="249"/>
      <c r="C22" s="249"/>
      <c r="D22" s="249"/>
      <c r="E22" s="249"/>
      <c r="F22" s="249"/>
      <c r="G22" s="1114" t="s">
        <v>487</v>
      </c>
      <c r="H22" s="1115"/>
      <c r="I22" s="1115"/>
      <c r="J22" s="1116"/>
      <c r="K22" s="285">
        <v>98.6</v>
      </c>
      <c r="L22" s="286">
        <v>97.7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4118405</v>
      </c>
      <c r="L32" s="294">
        <v>56198</v>
      </c>
      <c r="M32" s="295">
        <v>44718</v>
      </c>
      <c r="N32" s="296">
        <v>25.7</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82</v>
      </c>
      <c r="N34" s="296" t="s">
        <v>477</v>
      </c>
    </row>
    <row r="35" spans="1:16" ht="27" customHeight="1">
      <c r="A35" s="248"/>
      <c r="B35" s="244"/>
      <c r="C35" s="244"/>
      <c r="D35" s="244"/>
      <c r="E35" s="244"/>
      <c r="F35" s="244"/>
      <c r="G35" s="1130" t="s">
        <v>493</v>
      </c>
      <c r="H35" s="1131"/>
      <c r="I35" s="1131"/>
      <c r="J35" s="1132"/>
      <c r="K35" s="294">
        <v>911471</v>
      </c>
      <c r="L35" s="294">
        <v>12438</v>
      </c>
      <c r="M35" s="295">
        <v>14132</v>
      </c>
      <c r="N35" s="296">
        <v>-12</v>
      </c>
    </row>
    <row r="36" spans="1:16" ht="27" customHeight="1">
      <c r="A36" s="248"/>
      <c r="B36" s="244"/>
      <c r="C36" s="244"/>
      <c r="D36" s="244"/>
      <c r="E36" s="244"/>
      <c r="F36" s="244"/>
      <c r="G36" s="1130" t="s">
        <v>494</v>
      </c>
      <c r="H36" s="1131"/>
      <c r="I36" s="1131"/>
      <c r="J36" s="1132"/>
      <c r="K36" s="294">
        <v>377029</v>
      </c>
      <c r="L36" s="294">
        <v>5145</v>
      </c>
      <c r="M36" s="295">
        <v>2847</v>
      </c>
      <c r="N36" s="296">
        <v>80.7</v>
      </c>
    </row>
    <row r="37" spans="1:16" ht="13.5" customHeight="1">
      <c r="A37" s="248"/>
      <c r="B37" s="244"/>
      <c r="C37" s="244"/>
      <c r="D37" s="244"/>
      <c r="E37" s="244"/>
      <c r="F37" s="244"/>
      <c r="G37" s="1130" t="s">
        <v>495</v>
      </c>
      <c r="H37" s="1131"/>
      <c r="I37" s="1131"/>
      <c r="J37" s="1132"/>
      <c r="K37" s="294">
        <v>84008</v>
      </c>
      <c r="L37" s="294">
        <v>1146</v>
      </c>
      <c r="M37" s="295">
        <v>1188</v>
      </c>
      <c r="N37" s="296">
        <v>-3.5</v>
      </c>
    </row>
    <row r="38" spans="1:16" ht="27" customHeight="1">
      <c r="A38" s="248"/>
      <c r="B38" s="244"/>
      <c r="C38" s="244"/>
      <c r="D38" s="244"/>
      <c r="E38" s="244"/>
      <c r="F38" s="244"/>
      <c r="G38" s="1133" t="s">
        <v>496</v>
      </c>
      <c r="H38" s="1134"/>
      <c r="I38" s="1134"/>
      <c r="J38" s="1135"/>
      <c r="K38" s="297">
        <v>51</v>
      </c>
      <c r="L38" s="297">
        <v>1</v>
      </c>
      <c r="M38" s="298">
        <v>2</v>
      </c>
      <c r="N38" s="299">
        <v>-50</v>
      </c>
      <c r="O38" s="293"/>
    </row>
    <row r="39" spans="1:16">
      <c r="A39" s="248"/>
      <c r="B39" s="244"/>
      <c r="C39" s="244"/>
      <c r="D39" s="244"/>
      <c r="E39" s="244"/>
      <c r="F39" s="244"/>
      <c r="G39" s="1133" t="s">
        <v>497</v>
      </c>
      <c r="H39" s="1134"/>
      <c r="I39" s="1134"/>
      <c r="J39" s="1135"/>
      <c r="K39" s="300">
        <v>-289560</v>
      </c>
      <c r="L39" s="300">
        <v>-3951</v>
      </c>
      <c r="M39" s="301">
        <v>-4508</v>
      </c>
      <c r="N39" s="302">
        <v>-12.4</v>
      </c>
      <c r="O39" s="293"/>
    </row>
    <row r="40" spans="1:16" ht="27" customHeight="1">
      <c r="A40" s="248"/>
      <c r="B40" s="244"/>
      <c r="C40" s="244"/>
      <c r="D40" s="244"/>
      <c r="E40" s="244"/>
      <c r="F40" s="244"/>
      <c r="G40" s="1130" t="s">
        <v>498</v>
      </c>
      <c r="H40" s="1131"/>
      <c r="I40" s="1131"/>
      <c r="J40" s="1132"/>
      <c r="K40" s="300">
        <v>-3559242</v>
      </c>
      <c r="L40" s="300">
        <v>-48568</v>
      </c>
      <c r="M40" s="301">
        <v>-41714</v>
      </c>
      <c r="N40" s="302">
        <v>16.399999999999999</v>
      </c>
      <c r="O40" s="293"/>
    </row>
    <row r="41" spans="1:16">
      <c r="A41" s="248"/>
      <c r="B41" s="244"/>
      <c r="C41" s="244"/>
      <c r="D41" s="244"/>
      <c r="E41" s="244"/>
      <c r="F41" s="244"/>
      <c r="G41" s="1136" t="s">
        <v>282</v>
      </c>
      <c r="H41" s="1137"/>
      <c r="I41" s="1137"/>
      <c r="J41" s="1138"/>
      <c r="K41" s="294">
        <v>1642162</v>
      </c>
      <c r="L41" s="300">
        <v>22408</v>
      </c>
      <c r="M41" s="301">
        <v>16746</v>
      </c>
      <c r="N41" s="302">
        <v>33.799999999999997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4333646</v>
      </c>
      <c r="J51" s="320">
        <v>58811</v>
      </c>
      <c r="K51" s="321">
        <v>-40.799999999999997</v>
      </c>
      <c r="L51" s="322">
        <v>66876</v>
      </c>
      <c r="M51" s="323">
        <v>-5.5</v>
      </c>
      <c r="N51" s="324">
        <v>-35.299999999999997</v>
      </c>
    </row>
    <row r="52" spans="1:14">
      <c r="A52" s="248"/>
      <c r="B52" s="244"/>
      <c r="C52" s="244"/>
      <c r="D52" s="244"/>
      <c r="E52" s="244"/>
      <c r="F52" s="244"/>
      <c r="G52" s="325"/>
      <c r="H52" s="326" t="s">
        <v>509</v>
      </c>
      <c r="I52" s="327">
        <v>1984695</v>
      </c>
      <c r="J52" s="328">
        <v>26934</v>
      </c>
      <c r="K52" s="329">
        <v>-26</v>
      </c>
      <c r="L52" s="330">
        <v>36310</v>
      </c>
      <c r="M52" s="331">
        <v>-11.2</v>
      </c>
      <c r="N52" s="332">
        <v>-14.8</v>
      </c>
    </row>
    <row r="53" spans="1:14">
      <c r="A53" s="248"/>
      <c r="B53" s="244"/>
      <c r="C53" s="244"/>
      <c r="D53" s="244"/>
      <c r="E53" s="244"/>
      <c r="F53" s="244"/>
      <c r="G53" s="310" t="s">
        <v>510</v>
      </c>
      <c r="H53" s="311"/>
      <c r="I53" s="319">
        <v>3665377</v>
      </c>
      <c r="J53" s="320">
        <v>49983</v>
      </c>
      <c r="K53" s="321">
        <v>-15</v>
      </c>
      <c r="L53" s="322">
        <v>51704</v>
      </c>
      <c r="M53" s="323">
        <v>-22.7</v>
      </c>
      <c r="N53" s="324">
        <v>7.7</v>
      </c>
    </row>
    <row r="54" spans="1:14">
      <c r="A54" s="248"/>
      <c r="B54" s="244"/>
      <c r="C54" s="244"/>
      <c r="D54" s="244"/>
      <c r="E54" s="244"/>
      <c r="F54" s="244"/>
      <c r="G54" s="325"/>
      <c r="H54" s="326" t="s">
        <v>509</v>
      </c>
      <c r="I54" s="327">
        <v>1003682</v>
      </c>
      <c r="J54" s="328">
        <v>13687</v>
      </c>
      <c r="K54" s="329">
        <v>-49.2</v>
      </c>
      <c r="L54" s="330">
        <v>26896</v>
      </c>
      <c r="M54" s="331">
        <v>-25.9</v>
      </c>
      <c r="N54" s="332">
        <v>-23.3</v>
      </c>
    </row>
    <row r="55" spans="1:14">
      <c r="A55" s="248"/>
      <c r="B55" s="244"/>
      <c r="C55" s="244"/>
      <c r="D55" s="244"/>
      <c r="E55" s="244"/>
      <c r="F55" s="244"/>
      <c r="G55" s="310" t="s">
        <v>511</v>
      </c>
      <c r="H55" s="311"/>
      <c r="I55" s="319">
        <v>5040094</v>
      </c>
      <c r="J55" s="320">
        <v>68120</v>
      </c>
      <c r="K55" s="321">
        <v>36.299999999999997</v>
      </c>
      <c r="L55" s="322">
        <v>52678</v>
      </c>
      <c r="M55" s="323">
        <v>1.9</v>
      </c>
      <c r="N55" s="324">
        <v>34.4</v>
      </c>
    </row>
    <row r="56" spans="1:14">
      <c r="A56" s="248"/>
      <c r="B56" s="244"/>
      <c r="C56" s="244"/>
      <c r="D56" s="244"/>
      <c r="E56" s="244"/>
      <c r="F56" s="244"/>
      <c r="G56" s="325"/>
      <c r="H56" s="326" t="s">
        <v>509</v>
      </c>
      <c r="I56" s="327">
        <v>2149811</v>
      </c>
      <c r="J56" s="328">
        <v>29056</v>
      </c>
      <c r="K56" s="329">
        <v>112.3</v>
      </c>
      <c r="L56" s="330">
        <v>30185</v>
      </c>
      <c r="M56" s="331">
        <v>12.2</v>
      </c>
      <c r="N56" s="332">
        <v>100.1</v>
      </c>
    </row>
    <row r="57" spans="1:14">
      <c r="A57" s="248"/>
      <c r="B57" s="244"/>
      <c r="C57" s="244"/>
      <c r="D57" s="244"/>
      <c r="E57" s="244"/>
      <c r="F57" s="244"/>
      <c r="G57" s="310" t="s">
        <v>512</v>
      </c>
      <c r="H57" s="311"/>
      <c r="I57" s="319">
        <v>6626991</v>
      </c>
      <c r="J57" s="320">
        <v>89746</v>
      </c>
      <c r="K57" s="321">
        <v>31.7</v>
      </c>
      <c r="L57" s="322">
        <v>69560</v>
      </c>
      <c r="M57" s="323">
        <v>32</v>
      </c>
      <c r="N57" s="324">
        <v>-0.3</v>
      </c>
    </row>
    <row r="58" spans="1:14">
      <c r="A58" s="248"/>
      <c r="B58" s="244"/>
      <c r="C58" s="244"/>
      <c r="D58" s="244"/>
      <c r="E58" s="244"/>
      <c r="F58" s="244"/>
      <c r="G58" s="325"/>
      <c r="H58" s="326" t="s">
        <v>509</v>
      </c>
      <c r="I58" s="327">
        <v>1380599</v>
      </c>
      <c r="J58" s="328">
        <v>18697</v>
      </c>
      <c r="K58" s="329">
        <v>-35.700000000000003</v>
      </c>
      <c r="L58" s="330">
        <v>35305</v>
      </c>
      <c r="M58" s="331">
        <v>17</v>
      </c>
      <c r="N58" s="332">
        <v>-52.7</v>
      </c>
    </row>
    <row r="59" spans="1:14">
      <c r="A59" s="248"/>
      <c r="B59" s="244"/>
      <c r="C59" s="244"/>
      <c r="D59" s="244"/>
      <c r="E59" s="244"/>
      <c r="F59" s="244"/>
      <c r="G59" s="310" t="s">
        <v>513</v>
      </c>
      <c r="H59" s="311"/>
      <c r="I59" s="319">
        <v>2633656</v>
      </c>
      <c r="J59" s="320">
        <v>35938</v>
      </c>
      <c r="K59" s="321">
        <v>-60</v>
      </c>
      <c r="L59" s="322">
        <v>65988</v>
      </c>
      <c r="M59" s="323">
        <v>-5.0999999999999996</v>
      </c>
      <c r="N59" s="324">
        <v>-54.9</v>
      </c>
    </row>
    <row r="60" spans="1:14">
      <c r="A60" s="248"/>
      <c r="B60" s="244"/>
      <c r="C60" s="244"/>
      <c r="D60" s="244"/>
      <c r="E60" s="244"/>
      <c r="F60" s="244"/>
      <c r="G60" s="325"/>
      <c r="H60" s="326" t="s">
        <v>509</v>
      </c>
      <c r="I60" s="333">
        <v>1171871</v>
      </c>
      <c r="J60" s="328">
        <v>15991</v>
      </c>
      <c r="K60" s="329">
        <v>-14.5</v>
      </c>
      <c r="L60" s="330">
        <v>36473</v>
      </c>
      <c r="M60" s="331">
        <v>3.3</v>
      </c>
      <c r="N60" s="332">
        <v>-17.8</v>
      </c>
    </row>
    <row r="61" spans="1:14">
      <c r="A61" s="248"/>
      <c r="B61" s="244"/>
      <c r="C61" s="244"/>
      <c r="D61" s="244"/>
      <c r="E61" s="244"/>
      <c r="F61" s="244"/>
      <c r="G61" s="310" t="s">
        <v>514</v>
      </c>
      <c r="H61" s="334"/>
      <c r="I61" s="335">
        <v>4459953</v>
      </c>
      <c r="J61" s="336">
        <v>60520</v>
      </c>
      <c r="K61" s="337">
        <v>-9.6</v>
      </c>
      <c r="L61" s="338">
        <v>61361</v>
      </c>
      <c r="M61" s="339">
        <v>0.1</v>
      </c>
      <c r="N61" s="324">
        <v>-9.6999999999999993</v>
      </c>
    </row>
    <row r="62" spans="1:14">
      <c r="A62" s="248"/>
      <c r="B62" s="244"/>
      <c r="C62" s="244"/>
      <c r="D62" s="244"/>
      <c r="E62" s="244"/>
      <c r="F62" s="244"/>
      <c r="G62" s="325"/>
      <c r="H62" s="326" t="s">
        <v>509</v>
      </c>
      <c r="I62" s="327">
        <v>1538132</v>
      </c>
      <c r="J62" s="328">
        <v>20873</v>
      </c>
      <c r="K62" s="329">
        <v>-2.6</v>
      </c>
      <c r="L62" s="330">
        <v>33034</v>
      </c>
      <c r="M62" s="331">
        <v>-0.9</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9.77</v>
      </c>
      <c r="G47" s="12">
        <v>13.61</v>
      </c>
      <c r="H47" s="12">
        <v>12.98</v>
      </c>
      <c r="I47" s="12">
        <v>11.88</v>
      </c>
      <c r="J47" s="13">
        <v>11.32</v>
      </c>
    </row>
    <row r="48" spans="2:10" ht="57.75" customHeight="1">
      <c r="B48" s="14"/>
      <c r="C48" s="1141" t="s">
        <v>4</v>
      </c>
      <c r="D48" s="1141"/>
      <c r="E48" s="1142"/>
      <c r="F48" s="15">
        <v>8.5399999999999991</v>
      </c>
      <c r="G48" s="16">
        <v>8.9499999999999993</v>
      </c>
      <c r="H48" s="16">
        <v>6.46</v>
      </c>
      <c r="I48" s="16">
        <v>7.04</v>
      </c>
      <c r="J48" s="17">
        <v>6.45</v>
      </c>
    </row>
    <row r="49" spans="2:10" ht="57.75" customHeight="1" thickBot="1">
      <c r="B49" s="18"/>
      <c r="C49" s="1143" t="s">
        <v>5</v>
      </c>
      <c r="D49" s="1143"/>
      <c r="E49" s="1144"/>
      <c r="F49" s="19">
        <v>6.71</v>
      </c>
      <c r="G49" s="20">
        <v>4.1399999999999997</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8.32</v>
      </c>
      <c r="G34" s="33">
        <v>8.7100000000000009</v>
      </c>
      <c r="H34" s="33">
        <v>6.16</v>
      </c>
      <c r="I34" s="33">
        <v>6.74</v>
      </c>
      <c r="J34" s="34">
        <v>6.13</v>
      </c>
      <c r="K34" s="22"/>
      <c r="L34" s="22"/>
      <c r="M34" s="22"/>
      <c r="N34" s="22"/>
      <c r="O34" s="22"/>
      <c r="P34" s="22"/>
    </row>
    <row r="35" spans="1:16" ht="39" customHeight="1">
      <c r="A35" s="22"/>
      <c r="B35" s="35"/>
      <c r="C35" s="1145" t="s">
        <v>525</v>
      </c>
      <c r="D35" s="1146"/>
      <c r="E35" s="1147"/>
      <c r="F35" s="36">
        <v>4.3099999999999996</v>
      </c>
      <c r="G35" s="37">
        <v>4.93</v>
      </c>
      <c r="H35" s="37">
        <v>5.69</v>
      </c>
      <c r="I35" s="37">
        <v>5.61</v>
      </c>
      <c r="J35" s="38">
        <v>5.95</v>
      </c>
      <c r="K35" s="22"/>
      <c r="L35" s="22"/>
      <c r="M35" s="22"/>
      <c r="N35" s="22"/>
      <c r="O35" s="22"/>
      <c r="P35" s="22"/>
    </row>
    <row r="36" spans="1:16" ht="39" customHeight="1">
      <c r="A36" s="22"/>
      <c r="B36" s="35"/>
      <c r="C36" s="1145" t="s">
        <v>526</v>
      </c>
      <c r="D36" s="1146"/>
      <c r="E36" s="1147"/>
      <c r="F36" s="36">
        <v>1.58</v>
      </c>
      <c r="G36" s="37">
        <v>2.4</v>
      </c>
      <c r="H36" s="37">
        <v>3.83</v>
      </c>
      <c r="I36" s="37">
        <v>6.2</v>
      </c>
      <c r="J36" s="38">
        <v>2.81</v>
      </c>
      <c r="K36" s="22"/>
      <c r="L36" s="22"/>
      <c r="M36" s="22"/>
      <c r="N36" s="22"/>
      <c r="O36" s="22"/>
      <c r="P36" s="22"/>
    </row>
    <row r="37" spans="1:16" ht="39" customHeight="1">
      <c r="A37" s="22"/>
      <c r="B37" s="35"/>
      <c r="C37" s="1145" t="s">
        <v>527</v>
      </c>
      <c r="D37" s="1146"/>
      <c r="E37" s="1147"/>
      <c r="F37" s="36">
        <v>0.73</v>
      </c>
      <c r="G37" s="37">
        <v>0.79</v>
      </c>
      <c r="H37" s="37">
        <v>0.8</v>
      </c>
      <c r="I37" s="37">
        <v>0.69</v>
      </c>
      <c r="J37" s="38">
        <v>0.57999999999999996</v>
      </c>
      <c r="K37" s="22"/>
      <c r="L37" s="22"/>
      <c r="M37" s="22"/>
      <c r="N37" s="22"/>
      <c r="O37" s="22"/>
      <c r="P37" s="22"/>
    </row>
    <row r="38" spans="1:16" ht="39" customHeight="1">
      <c r="A38" s="22"/>
      <c r="B38" s="35"/>
      <c r="C38" s="1145" t="s">
        <v>528</v>
      </c>
      <c r="D38" s="1146"/>
      <c r="E38" s="1147"/>
      <c r="F38" s="36">
        <v>0.69</v>
      </c>
      <c r="G38" s="37">
        <v>0.65</v>
      </c>
      <c r="H38" s="37">
        <v>0.49</v>
      </c>
      <c r="I38" s="37">
        <v>0.33</v>
      </c>
      <c r="J38" s="38">
        <v>0.38</v>
      </c>
      <c r="K38" s="22"/>
      <c r="L38" s="22"/>
      <c r="M38" s="22"/>
      <c r="N38" s="22"/>
      <c r="O38" s="22"/>
      <c r="P38" s="22"/>
    </row>
    <row r="39" spans="1:16" ht="39" customHeight="1">
      <c r="A39" s="22"/>
      <c r="B39" s="35"/>
      <c r="C39" s="1145" t="s">
        <v>529</v>
      </c>
      <c r="D39" s="1146"/>
      <c r="E39" s="1147"/>
      <c r="F39" s="36">
        <v>0.22</v>
      </c>
      <c r="G39" s="37">
        <v>0.23</v>
      </c>
      <c r="H39" s="37">
        <v>0.28999999999999998</v>
      </c>
      <c r="I39" s="37">
        <v>0.28999999999999998</v>
      </c>
      <c r="J39" s="38">
        <v>0.31</v>
      </c>
      <c r="K39" s="22"/>
      <c r="L39" s="22"/>
      <c r="M39" s="22"/>
      <c r="N39" s="22"/>
      <c r="O39" s="22"/>
      <c r="P39" s="22"/>
    </row>
    <row r="40" spans="1:16" ht="39" customHeight="1">
      <c r="A40" s="22"/>
      <c r="B40" s="35"/>
      <c r="C40" s="1145" t="s">
        <v>530</v>
      </c>
      <c r="D40" s="1146"/>
      <c r="E40" s="1147"/>
      <c r="F40" s="36">
        <v>7.0000000000000007E-2</v>
      </c>
      <c r="G40" s="37">
        <v>0.11</v>
      </c>
      <c r="H40" s="37">
        <v>0.14000000000000001</v>
      </c>
      <c r="I40" s="37">
        <v>0.1</v>
      </c>
      <c r="J40" s="38">
        <v>0.05</v>
      </c>
      <c r="K40" s="22"/>
      <c r="L40" s="22"/>
      <c r="M40" s="22"/>
      <c r="N40" s="22"/>
      <c r="O40" s="22"/>
      <c r="P40" s="22"/>
    </row>
    <row r="41" spans="1:16" ht="39" customHeight="1">
      <c r="A41" s="22"/>
      <c r="B41" s="35"/>
      <c r="C41" s="1145" t="s">
        <v>531</v>
      </c>
      <c r="D41" s="1146"/>
      <c r="E41" s="1147"/>
      <c r="F41" s="36">
        <v>0.06</v>
      </c>
      <c r="G41" s="37">
        <v>0.08</v>
      </c>
      <c r="H41" s="37">
        <v>0.14000000000000001</v>
      </c>
      <c r="I41" s="37">
        <v>0.01</v>
      </c>
      <c r="J41" s="38">
        <v>0.03</v>
      </c>
      <c r="K41" s="22"/>
      <c r="L41" s="22"/>
      <c r="M41" s="22"/>
      <c r="N41" s="22"/>
      <c r="O41" s="22"/>
      <c r="P41" s="22"/>
    </row>
    <row r="42" spans="1:16" ht="39" customHeight="1">
      <c r="A42" s="22"/>
      <c r="B42" s="39"/>
      <c r="C42" s="1145" t="s">
        <v>532</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3659</v>
      </c>
      <c r="L45" s="60">
        <v>4024</v>
      </c>
      <c r="M45" s="60">
        <v>3996</v>
      </c>
      <c r="N45" s="60">
        <v>4034</v>
      </c>
      <c r="O45" s="61">
        <v>4118</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924</v>
      </c>
      <c r="L48" s="64">
        <v>894</v>
      </c>
      <c r="M48" s="64">
        <v>886</v>
      </c>
      <c r="N48" s="64">
        <v>867</v>
      </c>
      <c r="O48" s="65">
        <v>911</v>
      </c>
      <c r="P48" s="48"/>
      <c r="Q48" s="48"/>
      <c r="R48" s="48"/>
      <c r="S48" s="48"/>
      <c r="T48" s="48"/>
      <c r="U48" s="48"/>
    </row>
    <row r="49" spans="1:21" ht="30.75" customHeight="1">
      <c r="A49" s="48"/>
      <c r="B49" s="1163"/>
      <c r="C49" s="1164"/>
      <c r="D49" s="62"/>
      <c r="E49" s="1155" t="s">
        <v>16</v>
      </c>
      <c r="F49" s="1155"/>
      <c r="G49" s="1155"/>
      <c r="H49" s="1155"/>
      <c r="I49" s="1155"/>
      <c r="J49" s="1156"/>
      <c r="K49" s="63">
        <v>472</v>
      </c>
      <c r="L49" s="64">
        <v>452</v>
      </c>
      <c r="M49" s="64">
        <v>377</v>
      </c>
      <c r="N49" s="64">
        <v>375</v>
      </c>
      <c r="O49" s="65">
        <v>377</v>
      </c>
      <c r="P49" s="48"/>
      <c r="Q49" s="48"/>
      <c r="R49" s="48"/>
      <c r="S49" s="48"/>
      <c r="T49" s="48"/>
      <c r="U49" s="48"/>
    </row>
    <row r="50" spans="1:21" ht="30.75" customHeight="1">
      <c r="A50" s="48"/>
      <c r="B50" s="1163"/>
      <c r="C50" s="1164"/>
      <c r="D50" s="62"/>
      <c r="E50" s="1155" t="s">
        <v>17</v>
      </c>
      <c r="F50" s="1155"/>
      <c r="G50" s="1155"/>
      <c r="H50" s="1155"/>
      <c r="I50" s="1155"/>
      <c r="J50" s="1156"/>
      <c r="K50" s="63">
        <v>124</v>
      </c>
      <c r="L50" s="64">
        <v>122</v>
      </c>
      <c r="M50" s="64">
        <v>94</v>
      </c>
      <c r="N50" s="64">
        <v>90</v>
      </c>
      <c r="O50" s="65">
        <v>84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3215</v>
      </c>
      <c r="L52" s="64">
        <v>3508</v>
      </c>
      <c r="M52" s="64">
        <v>3520</v>
      </c>
      <c r="N52" s="64">
        <v>3662</v>
      </c>
      <c r="O52" s="65">
        <v>3849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1964</v>
      </c>
      <c r="L53" s="69">
        <v>1984</v>
      </c>
      <c r="M53" s="69">
        <v>1833</v>
      </c>
      <c r="N53" s="69">
        <v>1704</v>
      </c>
      <c r="O53" s="70">
        <v>1641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2016-04-20T07:34:20Z</cp:lastPrinted>
  <dcterms:created xsi:type="dcterms:W3CDTF">2016-02-15T00:52:44Z</dcterms:created>
  <dcterms:modified xsi:type="dcterms:W3CDTF">2016-04-20T07:34:30Z</dcterms:modified>
  <cp:category/>
</cp:coreProperties>
</file>